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0" yWindow="0" windowWidth="28800" windowHeight="11805" activeTab="1"/>
  </bookViews>
  <sheets>
    <sheet name="Лист2" sheetId="2" r:id="rId1"/>
    <sheet name="Foaie1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3" l="1"/>
  <c r="J11" i="3"/>
  <c r="J12" i="3"/>
  <c r="J13" i="3"/>
  <c r="J14" i="3"/>
  <c r="J15" i="3"/>
  <c r="J9" i="3"/>
  <c r="H65" i="3"/>
  <c r="I65" i="3"/>
  <c r="J65" i="3" s="1"/>
  <c r="D65" i="3"/>
  <c r="E65" i="3"/>
  <c r="E66" i="3" s="1"/>
  <c r="H56" i="3"/>
  <c r="I56" i="3"/>
  <c r="J56" i="3" s="1"/>
  <c r="D56" i="3"/>
  <c r="E56" i="3"/>
  <c r="H52" i="3"/>
  <c r="I52" i="3"/>
  <c r="J52" i="3" s="1"/>
  <c r="D52" i="3"/>
  <c r="E52" i="3"/>
  <c r="C52" i="3"/>
  <c r="H16" i="3"/>
  <c r="H66" i="3" s="1"/>
  <c r="I16" i="3"/>
  <c r="D16" i="3"/>
  <c r="D66" i="3" s="1"/>
  <c r="E16" i="3"/>
  <c r="C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3" i="3"/>
  <c r="J54" i="3"/>
  <c r="J55" i="3"/>
  <c r="J57" i="3"/>
  <c r="J58" i="3"/>
  <c r="J59" i="3"/>
  <c r="J60" i="3"/>
  <c r="J61" i="3"/>
  <c r="J62" i="3"/>
  <c r="J63" i="3"/>
  <c r="J64" i="3"/>
  <c r="G65" i="3"/>
  <c r="G66" i="3" s="1"/>
  <c r="C65" i="3"/>
  <c r="C66" i="3" s="1"/>
  <c r="G56" i="3"/>
  <c r="C56" i="3"/>
  <c r="G52" i="3"/>
  <c r="K52" i="3"/>
  <c r="G16" i="3"/>
  <c r="F57" i="3"/>
  <c r="F58" i="3"/>
  <c r="F59" i="3"/>
  <c r="F60" i="3"/>
  <c r="F61" i="3"/>
  <c r="F62" i="3"/>
  <c r="F63" i="3"/>
  <c r="F64" i="3"/>
  <c r="K64" i="3"/>
  <c r="K63" i="3"/>
  <c r="K62" i="3"/>
  <c r="K61" i="3"/>
  <c r="K60" i="3"/>
  <c r="K59" i="3"/>
  <c r="K58" i="3"/>
  <c r="K57" i="3"/>
  <c r="K55" i="3"/>
  <c r="F55" i="3"/>
  <c r="K54" i="3"/>
  <c r="F54" i="3"/>
  <c r="K53" i="3"/>
  <c r="F53" i="3"/>
  <c r="K51" i="3"/>
  <c r="F51" i="3"/>
  <c r="K50" i="3"/>
  <c r="F50" i="3"/>
  <c r="K49" i="3"/>
  <c r="F49" i="3"/>
  <c r="K48" i="3"/>
  <c r="F48" i="3"/>
  <c r="K47" i="3"/>
  <c r="F47" i="3"/>
  <c r="K46" i="3"/>
  <c r="F46" i="3"/>
  <c r="K45" i="3"/>
  <c r="F45" i="3"/>
  <c r="K44" i="3"/>
  <c r="F44" i="3"/>
  <c r="K43" i="3"/>
  <c r="F43" i="3"/>
  <c r="K42" i="3"/>
  <c r="F42" i="3"/>
  <c r="K41" i="3"/>
  <c r="F41" i="3"/>
  <c r="K40" i="3"/>
  <c r="F40" i="3"/>
  <c r="K39" i="3"/>
  <c r="F39" i="3"/>
  <c r="K38" i="3"/>
  <c r="F38" i="3"/>
  <c r="K37" i="3"/>
  <c r="F37" i="3"/>
  <c r="K36" i="3"/>
  <c r="F36" i="3"/>
  <c r="K35" i="3"/>
  <c r="F35" i="3"/>
  <c r="K34" i="3"/>
  <c r="F34" i="3"/>
  <c r="K33" i="3"/>
  <c r="F33" i="3"/>
  <c r="K32" i="3"/>
  <c r="F32" i="3"/>
  <c r="K31" i="3"/>
  <c r="F31" i="3"/>
  <c r="K30" i="3"/>
  <c r="F30" i="3"/>
  <c r="K29" i="3"/>
  <c r="F29" i="3"/>
  <c r="K28" i="3"/>
  <c r="F28" i="3"/>
  <c r="K27" i="3"/>
  <c r="F27" i="3"/>
  <c r="K26" i="3"/>
  <c r="F26" i="3"/>
  <c r="K25" i="3"/>
  <c r="F25" i="3"/>
  <c r="K24" i="3"/>
  <c r="F24" i="3"/>
  <c r="K23" i="3"/>
  <c r="F23" i="3"/>
  <c r="K22" i="3"/>
  <c r="F22" i="3"/>
  <c r="K21" i="3"/>
  <c r="F21" i="3"/>
  <c r="K20" i="3"/>
  <c r="F20" i="3"/>
  <c r="K19" i="3"/>
  <c r="F19" i="3"/>
  <c r="K18" i="3"/>
  <c r="F18" i="3"/>
  <c r="K17" i="3"/>
  <c r="F17" i="3"/>
  <c r="K15" i="3"/>
  <c r="F15" i="3"/>
  <c r="K14" i="3"/>
  <c r="F14" i="3"/>
  <c r="K13" i="3"/>
  <c r="F13" i="3"/>
  <c r="K12" i="3"/>
  <c r="F12" i="3"/>
  <c r="K11" i="3"/>
  <c r="F11" i="3"/>
  <c r="K10" i="3"/>
  <c r="F10" i="3"/>
  <c r="K9" i="3"/>
  <c r="F9" i="3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7" i="2"/>
  <c r="F65" i="3" l="1"/>
  <c r="J16" i="3"/>
  <c r="I66" i="3"/>
  <c r="J66" i="3" s="1"/>
  <c r="F66" i="3"/>
  <c r="K16" i="3"/>
  <c r="K56" i="3"/>
  <c r="F16" i="3"/>
  <c r="F52" i="3"/>
  <c r="F56" i="3"/>
  <c r="K65" i="3"/>
  <c r="G54" i="2"/>
  <c r="H54" i="2"/>
  <c r="I54" i="2"/>
  <c r="D54" i="2"/>
  <c r="E54" i="2"/>
  <c r="C54" i="2"/>
  <c r="K66" i="3" l="1"/>
  <c r="J34" i="2"/>
  <c r="J53" i="2"/>
  <c r="F53" i="2"/>
  <c r="J62" i="2"/>
  <c r="F62" i="2"/>
  <c r="J61" i="2"/>
  <c r="F61" i="2"/>
  <c r="J60" i="2"/>
  <c r="F60" i="2"/>
  <c r="J59" i="2"/>
  <c r="F59" i="2"/>
  <c r="J58" i="2"/>
  <c r="F58" i="2"/>
  <c r="J57" i="2"/>
  <c r="F57" i="2"/>
  <c r="J56" i="2"/>
  <c r="F56" i="2"/>
  <c r="J55" i="2"/>
  <c r="F55" i="2"/>
  <c r="J52" i="2"/>
  <c r="F52" i="2"/>
  <c r="J51" i="2"/>
  <c r="F51" i="2"/>
  <c r="J49" i="2"/>
  <c r="F49" i="2"/>
  <c r="J48" i="2"/>
  <c r="F48" i="2"/>
  <c r="J47" i="2"/>
  <c r="F47" i="2"/>
  <c r="J46" i="2"/>
  <c r="F46" i="2"/>
  <c r="J45" i="2"/>
  <c r="F45" i="2"/>
  <c r="J44" i="2"/>
  <c r="F44" i="2"/>
  <c r="J43" i="2"/>
  <c r="F43" i="2"/>
  <c r="J42" i="2"/>
  <c r="F42" i="2"/>
  <c r="J41" i="2"/>
  <c r="F41" i="2"/>
  <c r="J40" i="2"/>
  <c r="F40" i="2"/>
  <c r="J39" i="2"/>
  <c r="F39" i="2"/>
  <c r="J38" i="2"/>
  <c r="F38" i="2"/>
  <c r="J37" i="2"/>
  <c r="F37" i="2"/>
  <c r="J36" i="2"/>
  <c r="F36" i="2"/>
  <c r="J35" i="2"/>
  <c r="F35" i="2"/>
  <c r="F34" i="2"/>
  <c r="J33" i="2"/>
  <c r="F33" i="2"/>
  <c r="J32" i="2"/>
  <c r="F32" i="2"/>
  <c r="J31" i="2"/>
  <c r="F31" i="2"/>
  <c r="J30" i="2"/>
  <c r="F30" i="2"/>
  <c r="J29" i="2"/>
  <c r="F29" i="2"/>
  <c r="J28" i="2"/>
  <c r="F28" i="2"/>
  <c r="J27" i="2"/>
  <c r="F27" i="2"/>
  <c r="J26" i="2"/>
  <c r="F26" i="2"/>
  <c r="J25" i="2"/>
  <c r="F25" i="2"/>
  <c r="J24" i="2"/>
  <c r="F24" i="2"/>
  <c r="J23" i="2"/>
  <c r="F23" i="2"/>
  <c r="J22" i="2"/>
  <c r="F22" i="2"/>
  <c r="J21" i="2"/>
  <c r="F21" i="2"/>
  <c r="J20" i="2"/>
  <c r="F20" i="2"/>
  <c r="J19" i="2"/>
  <c r="F19" i="2"/>
  <c r="J18" i="2"/>
  <c r="F18" i="2"/>
  <c r="J17" i="2"/>
  <c r="F17" i="2"/>
  <c r="J16" i="2"/>
  <c r="F16" i="2"/>
  <c r="J15" i="2"/>
  <c r="F15" i="2"/>
  <c r="I14" i="2"/>
  <c r="H14" i="2"/>
  <c r="G14" i="2"/>
  <c r="E14" i="2"/>
  <c r="D14" i="2"/>
  <c r="C14" i="2"/>
  <c r="J13" i="2"/>
  <c r="F13" i="2"/>
  <c r="J12" i="2"/>
  <c r="F12" i="2"/>
  <c r="J11" i="2"/>
  <c r="F11" i="2"/>
  <c r="J10" i="2"/>
  <c r="F10" i="2"/>
  <c r="J9" i="2"/>
  <c r="F9" i="2"/>
  <c r="J8" i="2"/>
  <c r="F8" i="2"/>
  <c r="J7" i="2"/>
  <c r="F7" i="2"/>
  <c r="H63" i="2"/>
  <c r="G63" i="2"/>
  <c r="E63" i="2"/>
  <c r="D63" i="2"/>
  <c r="C63" i="2"/>
  <c r="H50" i="2"/>
  <c r="G50" i="2"/>
  <c r="E50" i="2"/>
  <c r="D50" i="2"/>
  <c r="C50" i="2"/>
  <c r="H64" i="2" l="1"/>
  <c r="D64" i="2"/>
  <c r="E64" i="2"/>
  <c r="G64" i="2"/>
  <c r="C64" i="2"/>
  <c r="F54" i="2"/>
  <c r="F14" i="2"/>
  <c r="J14" i="2"/>
  <c r="J54" i="2"/>
  <c r="F63" i="2"/>
  <c r="F50" i="2"/>
  <c r="I63" i="2"/>
  <c r="J63" i="2" s="1"/>
  <c r="I50" i="2"/>
  <c r="J50" i="2" s="1"/>
  <c r="I64" i="2" l="1"/>
  <c r="J64" i="2" s="1"/>
  <c r="F64" i="2"/>
</calcChain>
</file>

<file path=xl/sharedStrings.xml><?xml version="1.0" encoding="utf-8"?>
<sst xmlns="http://schemas.openxmlformats.org/spreadsheetml/2006/main" count="160" uniqueCount="77">
  <si>
    <t>Anexa nr. 4</t>
  </si>
  <si>
    <t>mii lei</t>
  </si>
  <si>
    <t>nr/Ord</t>
  </si>
  <si>
    <t>Denumirea     institutiei</t>
  </si>
  <si>
    <t xml:space="preserve">                      Total  cheltuieli     </t>
  </si>
  <si>
    <t xml:space="preserve">   inclusiv: dejunuri calde</t>
  </si>
  <si>
    <t>Plan aprobat anual</t>
  </si>
  <si>
    <t>Plan precizat anual</t>
  </si>
  <si>
    <t>Executat</t>
  </si>
  <si>
    <t>% executarii</t>
  </si>
  <si>
    <t>6=5*100/4</t>
  </si>
  <si>
    <t>10=9*100/8</t>
  </si>
  <si>
    <t>LT "M.Sadoveanu", mun.Hînceşti</t>
  </si>
  <si>
    <t>LT "M.Eminescu", mun.Hînceşti</t>
  </si>
  <si>
    <t>LT" M.Lomonosov", mun.Hînceşti</t>
  </si>
  <si>
    <t>LT "Ştefan Holban", s.Cărpineni</t>
  </si>
  <si>
    <t>LT Lăpuşna</t>
  </si>
  <si>
    <t>LT "Universum", s.Sărata Galbenei</t>
  </si>
  <si>
    <t>Total LT</t>
  </si>
  <si>
    <t>Gimnaziul  "A.Donici", s. Ciuciuleni</t>
  </si>
  <si>
    <t>Gimnaziul "Mihai Viteazul", mun. Hincesti</t>
  </si>
  <si>
    <t>Gimnaziul Bobeica</t>
  </si>
  <si>
    <t>Gimnaziul Mingir</t>
  </si>
  <si>
    <t>Gimnaziul Bozieni</t>
  </si>
  <si>
    <t xml:space="preserve">Gimnaziul Boghiceni </t>
  </si>
  <si>
    <t>Gimnaziul Bălceana</t>
  </si>
  <si>
    <t>Gimnaziul Bujor</t>
  </si>
  <si>
    <t>Gimnaziul"A. Bunduchi" s.Buţeni</t>
  </si>
  <si>
    <t>Gimnaziul Căţăleni</t>
  </si>
  <si>
    <t>Gimnaziul Călmăţui</t>
  </si>
  <si>
    <t>Gimnaziul Dancu</t>
  </si>
  <si>
    <t>Gimnaziul Drăguşenii Noi</t>
  </si>
  <si>
    <t>Gimnaziul Fundul Galbenei</t>
  </si>
  <si>
    <t>Gimnaziul Logăneşti</t>
  </si>
  <si>
    <t>Gimnaziul Mireşti</t>
  </si>
  <si>
    <t>Gimnaziul Mereşeni</t>
  </si>
  <si>
    <t>Gimnaziul Obileni</t>
  </si>
  <si>
    <t>Gimnaziul Oneşti</t>
  </si>
  <si>
    <t>Gimnaziul Paşcani</t>
  </si>
  <si>
    <t>Gimnaziul Pereni</t>
  </si>
  <si>
    <t>Gimnaziul Pogăneşti</t>
  </si>
  <si>
    <t>Gimnaziul Tălăieşti</t>
  </si>
  <si>
    <t>Gimnaziul Voinescu</t>
  </si>
  <si>
    <t>Total GM</t>
  </si>
  <si>
    <t>Scoală primară-grădiniţă Şipoteni</t>
  </si>
  <si>
    <t>Total inv. primar</t>
  </si>
  <si>
    <t>Şcoala primară-grădiniţă Horjeşti</t>
  </si>
  <si>
    <t>Total educație timpurie</t>
  </si>
  <si>
    <t>Total GENERAL:</t>
  </si>
  <si>
    <t xml:space="preserve"> </t>
  </si>
  <si>
    <t>LT "Dmitrie Cantemir", s.Crasnoarmeiscoe</t>
  </si>
  <si>
    <t xml:space="preserve">Gimnaziul Constantin Tanase, Nemteni    </t>
  </si>
  <si>
    <t>Gimnaziul  "Serghei Anisei", s. Negrea</t>
  </si>
  <si>
    <t xml:space="preserve">Gimnaziul "Serghei Andreev"din s. Cioara     </t>
  </si>
  <si>
    <t xml:space="preserve">Gimnaziul "Cezar Radu" din s. Leuseni        </t>
  </si>
  <si>
    <t xml:space="preserve">Gimnaziul Alexei Gustiuc s.Caracui </t>
  </si>
  <si>
    <t>Gimnaziul "D.Creţu"s. Cărpineni</t>
  </si>
  <si>
    <t>Gimnaziul "Mitr. A.Plamadeala" s.Stolniceni</t>
  </si>
  <si>
    <t>Galina ERHAN</t>
  </si>
  <si>
    <t>Executor Deliu Irina, tel: 0269 2-32-43</t>
  </si>
  <si>
    <t xml:space="preserve">Complexul educațional gimnaziul-grădiniță  Cotul Morii </t>
  </si>
  <si>
    <t xml:space="preserve">Complexul educațional gimnaziul-grădiniță Pervomaiscoe </t>
  </si>
  <si>
    <t xml:space="preserve">Școala primară-grădiniță Horjesti       </t>
  </si>
  <si>
    <t xml:space="preserve">Școala primară-grădiniță Carpineni din com. Carpineni     </t>
  </si>
  <si>
    <t xml:space="preserve">Școala primară-grădiniță Cărpineni din com. Cărpineni     </t>
  </si>
  <si>
    <t xml:space="preserve">Școală primară-grădiniţă Şipoteni              </t>
  </si>
  <si>
    <t xml:space="preserve">Gimnaziul Mereșeni   </t>
  </si>
  <si>
    <t>Șefă interimară al Direcției Generale Finanțe</t>
  </si>
  <si>
    <t>Complexul educațional gimnaziul-grădiniță "K.Evteeva"       s. Ivanovca</t>
  </si>
  <si>
    <t>Complexul educațional gimnaziul-grădiniță "V.Movileanu"    s. Secăreni</t>
  </si>
  <si>
    <t>Informație privind executarea bugetelor instituțiilor de învățămînt din cadrul CR la situația de 31.12.2025</t>
  </si>
  <si>
    <t>Executat (cheltuieli efective)</t>
  </si>
  <si>
    <t>Elena MORARU TOMA</t>
  </si>
  <si>
    <t xml:space="preserve">la decizia Consiliului raional Hîncesti        </t>
  </si>
  <si>
    <t>nr.</t>
  </si>
  <si>
    <t>din ______martie 2026</t>
  </si>
  <si>
    <t>Secretarul Consiliului raional Hîncesti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</si>
</sst>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.0"/>
    <numFmt numFmtId="166" formatCode="#,##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8">
    <xf numFmtId="0" fontId="0" fillId="0" borderId="0"/>
    <xf numFmtId="0" fontId="25" fillId="0" borderId="0"/>
    <xf numFmtId="0" fontId="26" fillId="0" borderId="0"/>
    <xf numFmtId="164" fontId="26" fillId="0" borderId="0" applyFont="0" applyFill="0" applyBorder="0" applyAlignment="0" applyProtection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26" fillId="0" borderId="0"/>
    <xf numFmtId="0" fontId="18" fillId="0" borderId="0"/>
    <xf numFmtId="164" fontId="2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26" fillId="0" borderId="0"/>
    <xf numFmtId="0" fontId="17" fillId="0" borderId="0"/>
    <xf numFmtId="164" fontId="2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2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26" fillId="0" borderId="0"/>
    <xf numFmtId="0" fontId="14" fillId="0" borderId="0"/>
    <xf numFmtId="164" fontId="2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2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2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4" fontId="2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2">
    <xf numFmtId="0" fontId="0" fillId="0" borderId="0" xfId="0"/>
    <xf numFmtId="0" fontId="28" fillId="0" borderId="0" xfId="0" applyFont="1"/>
    <xf numFmtId="0" fontId="27" fillId="0" borderId="0" xfId="0" applyFont="1" applyAlignment="1">
      <alignment horizontal="right" wrapText="1"/>
    </xf>
    <xf numFmtId="0" fontId="28" fillId="0" borderId="24" xfId="0" applyFont="1" applyBorder="1" applyAlignment="1">
      <alignment horizontal="center"/>
    </xf>
    <xf numFmtId="0" fontId="28" fillId="0" borderId="25" xfId="0" applyFont="1" applyBorder="1"/>
    <xf numFmtId="0" fontId="28" fillId="0" borderId="18" xfId="0" applyFont="1" applyBorder="1" applyAlignment="1">
      <alignment horizontal="center"/>
    </xf>
    <xf numFmtId="0" fontId="28" fillId="0" borderId="22" xfId="0" applyFont="1" applyBorder="1"/>
    <xf numFmtId="0" fontId="28" fillId="2" borderId="22" xfId="0" applyFont="1" applyFill="1" applyBorder="1"/>
    <xf numFmtId="0" fontId="28" fillId="0" borderId="19" xfId="0" applyFont="1" applyBorder="1" applyAlignment="1">
      <alignment horizontal="center"/>
    </xf>
    <xf numFmtId="0" fontId="28" fillId="0" borderId="23" xfId="0" applyFont="1" applyBorder="1"/>
    <xf numFmtId="0" fontId="31" fillId="0" borderId="15" xfId="0" applyFont="1" applyBorder="1" applyAlignment="1">
      <alignment horizontal="center"/>
    </xf>
    <xf numFmtId="0" fontId="31" fillId="0" borderId="17" xfId="0" applyFont="1" applyBorder="1"/>
    <xf numFmtId="0" fontId="31" fillId="0" borderId="22" xfId="0" applyFont="1" applyBorder="1"/>
    <xf numFmtId="0" fontId="28" fillId="0" borderId="22" xfId="0" applyFont="1" applyBorder="1" applyAlignment="1">
      <alignment wrapText="1"/>
    </xf>
    <xf numFmtId="0" fontId="28" fillId="0" borderId="23" xfId="0" applyFont="1" applyBorder="1" applyAlignment="1">
      <alignment vertical="center" wrapText="1"/>
    </xf>
    <xf numFmtId="0" fontId="28" fillId="2" borderId="15" xfId="0" applyFont="1" applyFill="1" applyBorder="1" applyAlignment="1">
      <alignment horizontal="center"/>
    </xf>
    <xf numFmtId="0" fontId="27" fillId="0" borderId="0" xfId="0" applyFont="1"/>
    <xf numFmtId="0" fontId="28" fillId="0" borderId="0" xfId="0" applyFont="1" applyAlignment="1">
      <alignment vertical="center"/>
    </xf>
    <xf numFmtId="166" fontId="28" fillId="0" borderId="0" xfId="55" applyNumberFormat="1" applyFont="1"/>
    <xf numFmtId="0" fontId="27" fillId="2" borderId="0" xfId="0" applyFont="1" applyFill="1" applyAlignment="1">
      <alignment horizontal="center"/>
    </xf>
    <xf numFmtId="0" fontId="28" fillId="2" borderId="0" xfId="0" applyFont="1" applyFill="1"/>
    <xf numFmtId="0" fontId="29" fillId="0" borderId="0" xfId="0" applyFont="1"/>
    <xf numFmtId="0" fontId="31" fillId="0" borderId="26" xfId="0" applyFont="1" applyBorder="1" applyAlignment="1">
      <alignment horizontal="center"/>
    </xf>
    <xf numFmtId="0" fontId="28" fillId="0" borderId="0" xfId="0" applyFont="1" applyAlignment="1">
      <alignment horizontal="right" vertical="center"/>
    </xf>
    <xf numFmtId="0" fontId="28" fillId="2" borderId="0" xfId="0" applyFont="1" applyFill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32" fillId="5" borderId="27" xfId="0" applyFont="1" applyFill="1" applyBorder="1" applyAlignment="1">
      <alignment horizontal="right" vertical="center" wrapText="1"/>
    </xf>
    <xf numFmtId="0" fontId="28" fillId="0" borderId="8" xfId="0" applyFont="1" applyBorder="1" applyAlignment="1">
      <alignment horizontal="center"/>
    </xf>
    <xf numFmtId="0" fontId="28" fillId="0" borderId="10" xfId="0" applyFont="1" applyBorder="1"/>
    <xf numFmtId="0" fontId="33" fillId="0" borderId="0" xfId="0" applyFont="1"/>
    <xf numFmtId="0" fontId="34" fillId="0" borderId="0" xfId="0" applyFont="1"/>
    <xf numFmtId="0" fontId="34" fillId="0" borderId="1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166" fontId="27" fillId="0" borderId="0" xfId="7" applyNumberFormat="1" applyFont="1"/>
    <xf numFmtId="166" fontId="27" fillId="0" borderId="0" xfId="55" applyNumberFormat="1" applyFont="1"/>
    <xf numFmtId="0" fontId="27" fillId="2" borderId="0" xfId="0" applyFont="1" applyFill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8" xfId="0" applyFont="1" applyBorder="1" applyAlignment="1">
      <alignment horizontal="center" wrapText="1"/>
    </xf>
    <xf numFmtId="0" fontId="28" fillId="0" borderId="9" xfId="0" applyFont="1" applyBorder="1" applyAlignment="1">
      <alignment horizontal="center" wrapText="1"/>
    </xf>
    <xf numFmtId="165" fontId="27" fillId="0" borderId="10" xfId="0" applyNumberFormat="1" applyFont="1" applyBorder="1" applyAlignment="1">
      <alignment horizontal="center" wrapText="1"/>
    </xf>
    <xf numFmtId="165" fontId="30" fillId="0" borderId="10" xfId="0" applyNumberFormat="1" applyFont="1" applyBorder="1" applyAlignment="1">
      <alignment horizontal="center" wrapText="1"/>
    </xf>
    <xf numFmtId="0" fontId="34" fillId="0" borderId="11" xfId="0" applyFon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165" fontId="34" fillId="0" borderId="14" xfId="0" applyNumberFormat="1" applyFont="1" applyBorder="1" applyAlignment="1">
      <alignment horizontal="center" wrapText="1"/>
    </xf>
    <xf numFmtId="165" fontId="35" fillId="0" borderId="14" xfId="0" applyNumberFormat="1" applyFont="1" applyBorder="1" applyAlignment="1">
      <alignment horizontal="center" wrapText="1"/>
    </xf>
    <xf numFmtId="166" fontId="28" fillId="0" borderId="16" xfId="147" applyNumberFormat="1" applyFont="1" applyBorder="1" applyAlignment="1">
      <alignment horizontal="center"/>
    </xf>
    <xf numFmtId="165" fontId="27" fillId="2" borderId="29" xfId="0" applyNumberFormat="1" applyFont="1" applyFill="1" applyBorder="1" applyAlignment="1">
      <alignment horizontal="center"/>
    </xf>
    <xf numFmtId="165" fontId="30" fillId="0" borderId="29" xfId="0" applyNumberFormat="1" applyFont="1" applyBorder="1" applyAlignment="1">
      <alignment horizontal="center"/>
    </xf>
    <xf numFmtId="165" fontId="27" fillId="2" borderId="30" xfId="0" applyNumberFormat="1" applyFont="1" applyFill="1" applyBorder="1" applyAlignment="1">
      <alignment horizontal="center"/>
    </xf>
    <xf numFmtId="165" fontId="30" fillId="0" borderId="30" xfId="0" applyNumberFormat="1" applyFont="1" applyBorder="1" applyAlignment="1">
      <alignment horizontal="center"/>
    </xf>
    <xf numFmtId="165" fontId="27" fillId="3" borderId="11" xfId="0" applyNumberFormat="1" applyFont="1" applyFill="1" applyBorder="1" applyAlignment="1">
      <alignment horizontal="center"/>
    </xf>
    <xf numFmtId="165" fontId="27" fillId="3" borderId="20" xfId="0" applyNumberFormat="1" applyFont="1" applyFill="1" applyBorder="1" applyAlignment="1">
      <alignment horizontal="center"/>
    </xf>
    <xf numFmtId="165" fontId="27" fillId="3" borderId="31" xfId="0" applyNumberFormat="1" applyFont="1" applyFill="1" applyBorder="1" applyAlignment="1">
      <alignment horizontal="center"/>
    </xf>
    <xf numFmtId="165" fontId="27" fillId="3" borderId="28" xfId="0" applyNumberFormat="1" applyFont="1" applyFill="1" applyBorder="1" applyAlignment="1">
      <alignment horizontal="center"/>
    </xf>
    <xf numFmtId="165" fontId="30" fillId="3" borderId="31" xfId="0" applyNumberFormat="1" applyFont="1" applyFill="1" applyBorder="1" applyAlignment="1">
      <alignment horizontal="center"/>
    </xf>
    <xf numFmtId="165" fontId="30" fillId="2" borderId="29" xfId="0" applyNumberFormat="1" applyFont="1" applyFill="1" applyBorder="1" applyAlignment="1">
      <alignment horizontal="center"/>
    </xf>
    <xf numFmtId="165" fontId="30" fillId="2" borderId="30" xfId="0" applyNumberFormat="1" applyFont="1" applyFill="1" applyBorder="1" applyAlignment="1">
      <alignment horizontal="center"/>
    </xf>
    <xf numFmtId="166" fontId="27" fillId="3" borderId="11" xfId="0" applyNumberFormat="1" applyFont="1" applyFill="1" applyBorder="1" applyAlignment="1">
      <alignment horizontal="center"/>
    </xf>
    <xf numFmtId="166" fontId="27" fillId="3" borderId="13" xfId="0" applyNumberFormat="1" applyFont="1" applyFill="1" applyBorder="1" applyAlignment="1">
      <alignment horizontal="center"/>
    </xf>
    <xf numFmtId="166" fontId="27" fillId="3" borderId="12" xfId="0" applyNumberFormat="1" applyFont="1" applyFill="1" applyBorder="1" applyAlignment="1">
      <alignment horizontal="center"/>
    </xf>
    <xf numFmtId="166" fontId="27" fillId="3" borderId="31" xfId="0" applyNumberFormat="1" applyFont="1" applyFill="1" applyBorder="1" applyAlignment="1">
      <alignment horizontal="center"/>
    </xf>
    <xf numFmtId="166" fontId="30" fillId="3" borderId="31" xfId="0" applyNumberFormat="1" applyFont="1" applyFill="1" applyBorder="1" applyAlignment="1">
      <alignment horizontal="center"/>
    </xf>
    <xf numFmtId="165" fontId="27" fillId="2" borderId="36" xfId="0" applyNumberFormat="1" applyFont="1" applyFill="1" applyBorder="1" applyAlignment="1">
      <alignment horizontal="center"/>
    </xf>
    <xf numFmtId="165" fontId="27" fillId="2" borderId="33" xfId="0" applyNumberFormat="1" applyFont="1" applyFill="1" applyBorder="1" applyAlignment="1">
      <alignment horizontal="center"/>
    </xf>
    <xf numFmtId="165" fontId="30" fillId="2" borderId="33" xfId="0" applyNumberFormat="1" applyFont="1" applyFill="1" applyBorder="1" applyAlignment="1">
      <alignment horizontal="center"/>
    </xf>
    <xf numFmtId="165" fontId="27" fillId="2" borderId="37" xfId="0" applyNumberFormat="1" applyFont="1" applyFill="1" applyBorder="1" applyAlignment="1">
      <alignment horizontal="center"/>
    </xf>
    <xf numFmtId="165" fontId="30" fillId="2" borderId="37" xfId="0" applyNumberFormat="1" applyFont="1" applyFill="1" applyBorder="1" applyAlignment="1">
      <alignment horizontal="center"/>
    </xf>
    <xf numFmtId="165" fontId="27" fillId="2" borderId="32" xfId="0" applyNumberFormat="1" applyFont="1" applyFill="1" applyBorder="1" applyAlignment="1">
      <alignment horizontal="center"/>
    </xf>
    <xf numFmtId="166" fontId="27" fillId="4" borderId="11" xfId="0" applyNumberFormat="1" applyFont="1" applyFill="1" applyBorder="1" applyAlignment="1">
      <alignment horizontal="center"/>
    </xf>
    <xf numFmtId="166" fontId="27" fillId="4" borderId="31" xfId="0" applyNumberFormat="1" applyFont="1" applyFill="1" applyBorder="1" applyAlignment="1">
      <alignment horizontal="center"/>
    </xf>
    <xf numFmtId="166" fontId="30" fillId="4" borderId="31" xfId="0" applyNumberFormat="1" applyFont="1" applyFill="1" applyBorder="1" applyAlignment="1">
      <alignment horizontal="center"/>
    </xf>
    <xf numFmtId="166" fontId="28" fillId="2" borderId="0" xfId="0" applyNumberFormat="1" applyFont="1" applyFill="1" applyAlignment="1">
      <alignment horizontal="center"/>
    </xf>
    <xf numFmtId="166" fontId="27" fillId="2" borderId="0" xfId="0" applyNumberFormat="1" applyFont="1" applyFill="1" applyAlignment="1">
      <alignment horizontal="center"/>
    </xf>
    <xf numFmtId="166" fontId="30" fillId="2" borderId="0" xfId="0" applyNumberFormat="1" applyFont="1" applyFill="1" applyAlignment="1">
      <alignment horizontal="center"/>
    </xf>
    <xf numFmtId="0" fontId="27" fillId="0" borderId="0" xfId="0" applyFont="1" applyAlignment="1">
      <alignment horizontal="center"/>
    </xf>
    <xf numFmtId="166" fontId="28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166" fontId="29" fillId="0" borderId="0" xfId="0" applyNumberFormat="1" applyFont="1" applyAlignment="1">
      <alignment horizontal="center"/>
    </xf>
    <xf numFmtId="166" fontId="28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166" fontId="27" fillId="0" borderId="0" xfId="0" applyNumberFormat="1" applyFont="1" applyAlignment="1">
      <alignment horizontal="center" vertical="center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165" fontId="27" fillId="0" borderId="10" xfId="0" applyNumberFormat="1" applyFont="1" applyBorder="1" applyAlignment="1">
      <alignment horizontal="center" vertical="center" wrapText="1"/>
    </xf>
    <xf numFmtId="165" fontId="30" fillId="0" borderId="10" xfId="0" applyNumberFormat="1" applyFont="1" applyBorder="1" applyAlignment="1">
      <alignment horizontal="center" vertical="center" wrapText="1"/>
    </xf>
    <xf numFmtId="165" fontId="30" fillId="4" borderId="31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7" fillId="3" borderId="20" xfId="0" applyFont="1" applyFill="1" applyBorder="1" applyAlignment="1">
      <alignment horizontal="center"/>
    </xf>
    <xf numFmtId="0" fontId="27" fillId="3" borderId="21" xfId="0" applyFont="1" applyFill="1" applyBorder="1" applyAlignment="1">
      <alignment horizontal="center"/>
    </xf>
    <xf numFmtId="0" fontId="27" fillId="3" borderId="1" xfId="0" applyFont="1" applyFill="1" applyBorder="1" applyAlignment="1">
      <alignment horizontal="center"/>
    </xf>
    <xf numFmtId="0" fontId="27" fillId="3" borderId="35" xfId="0" applyFont="1" applyFill="1" applyBorder="1" applyAlignment="1">
      <alignment horizontal="center"/>
    </xf>
    <xf numFmtId="0" fontId="27" fillId="3" borderId="6" xfId="0" applyFont="1" applyFill="1" applyBorder="1" applyAlignment="1">
      <alignment horizontal="center"/>
    </xf>
    <xf numFmtId="0" fontId="27" fillId="3" borderId="34" xfId="0" applyFont="1" applyFill="1" applyBorder="1" applyAlignment="1">
      <alignment horizontal="center"/>
    </xf>
    <xf numFmtId="0" fontId="27" fillId="3" borderId="11" xfId="0" applyFont="1" applyFill="1" applyBorder="1" applyAlignment="1">
      <alignment horizontal="center"/>
    </xf>
    <xf numFmtId="0" fontId="27" fillId="3" borderId="14" xfId="0" applyFont="1" applyFill="1" applyBorder="1" applyAlignment="1">
      <alignment horizontal="center"/>
    </xf>
    <xf numFmtId="0" fontId="27" fillId="4" borderId="11" xfId="0" applyFont="1" applyFill="1" applyBorder="1" applyAlignment="1">
      <alignment horizontal="center"/>
    </xf>
    <xf numFmtId="0" fontId="27" fillId="4" borderId="14" xfId="0" applyFont="1" applyFill="1" applyBorder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left"/>
    </xf>
  </cellXfs>
  <cellStyles count="148">
    <cellStyle name="Normal 10" xfId="74"/>
    <cellStyle name="Normal 10 2" xfId="137"/>
    <cellStyle name="Normal 11" xfId="143"/>
    <cellStyle name="Normal 12" xfId="144"/>
    <cellStyle name="Normal 13" xfId="145"/>
    <cellStyle name="Normal 14" xfId="146"/>
    <cellStyle name="Normal 15" xfId="147"/>
    <cellStyle name="Normal 2" xfId="4"/>
    <cellStyle name="Normal 3" xfId="75"/>
    <cellStyle name="Normal 4" xfId="76"/>
    <cellStyle name="Normal 5" xfId="138"/>
    <cellStyle name="Normal 6" xfId="139"/>
    <cellStyle name="Normal 7" xfId="140"/>
    <cellStyle name="Normal 8" xfId="141"/>
    <cellStyle name="Normal 9" xfId="142"/>
    <cellStyle name="Обычный" xfId="0" builtinId="0"/>
    <cellStyle name="Обычный 10" xfId="19"/>
    <cellStyle name="Обычный 10 2" xfId="55"/>
    <cellStyle name="Обычный 10 2 2" xfId="120"/>
    <cellStyle name="Обычный 10 3" xfId="90"/>
    <cellStyle name="Обычный 11" xfId="20"/>
    <cellStyle name="Обычный 12" xfId="36"/>
    <cellStyle name="Обычный 12 2" xfId="71"/>
    <cellStyle name="Обычный 12 2 2" xfId="134"/>
    <cellStyle name="Обычный 12 3" xfId="104"/>
    <cellStyle name="Обычный 13" xfId="37"/>
    <cellStyle name="Обычный 13 2" xfId="72"/>
    <cellStyle name="Обычный 13 2 2" xfId="135"/>
    <cellStyle name="Обычный 13 3" xfId="105"/>
    <cellStyle name="Обычный 14" xfId="38"/>
    <cellStyle name="Обычный 14 2" xfId="106"/>
    <cellStyle name="Обычный 15" xfId="39"/>
    <cellStyle name="Обычный 16" xfId="73"/>
    <cellStyle name="Обычный 16 2" xfId="136"/>
    <cellStyle name="Обычный 2" xfId="2"/>
    <cellStyle name="Обычный 21" xfId="1"/>
    <cellStyle name="Обычный 21 2" xfId="12"/>
    <cellStyle name="Обычный 21 2 2" xfId="29"/>
    <cellStyle name="Обычный 21 2 2 2" xfId="64"/>
    <cellStyle name="Обычный 21 2 2 2 2" xfId="128"/>
    <cellStyle name="Обычный 21 2 2 3" xfId="98"/>
    <cellStyle name="Обычный 21 2 3" xfId="48"/>
    <cellStyle name="Обычный 21 2 3 2" xfId="114"/>
    <cellStyle name="Обычный 21 2 4" xfId="84"/>
    <cellStyle name="Обычный 21 3" xfId="21"/>
    <cellStyle name="Обычный 21 3 2" xfId="56"/>
    <cellStyle name="Обычный 21 3 2 2" xfId="121"/>
    <cellStyle name="Обычный 21 3 3" xfId="91"/>
    <cellStyle name="Обычный 21 4" xfId="40"/>
    <cellStyle name="Обычный 21 4 2" xfId="107"/>
    <cellStyle name="Обычный 21 5" xfId="77"/>
    <cellStyle name="Обычный 3" xfId="5"/>
    <cellStyle name="Обычный 3 2" xfId="14"/>
    <cellStyle name="Обычный 3 2 2" xfId="31"/>
    <cellStyle name="Обычный 3 2 2 2" xfId="66"/>
    <cellStyle name="Обычный 3 2 2 2 2" xfId="129"/>
    <cellStyle name="Обычный 3 2 2 3" xfId="99"/>
    <cellStyle name="Обычный 3 2 3" xfId="50"/>
    <cellStyle name="Обычный 3 2 3 2" xfId="115"/>
    <cellStyle name="Обычный 3 2 4" xfId="85"/>
    <cellStyle name="Обычный 3 3" xfId="23"/>
    <cellStyle name="Обычный 3 3 2" xfId="58"/>
    <cellStyle name="Обычный 3 3 2 2" xfId="122"/>
    <cellStyle name="Обычный 3 3 3" xfId="92"/>
    <cellStyle name="Обычный 3 4" xfId="42"/>
    <cellStyle name="Обычный 3 4 2" xfId="108"/>
    <cellStyle name="Обычный 3 5" xfId="78"/>
    <cellStyle name="Обычный 4" xfId="6"/>
    <cellStyle name="Обычный 4 2" xfId="15"/>
    <cellStyle name="Обычный 4 2 2" xfId="32"/>
    <cellStyle name="Обычный 4 2 2 2" xfId="67"/>
    <cellStyle name="Обычный 4 2 2 2 2" xfId="130"/>
    <cellStyle name="Обычный 4 2 2 3" xfId="100"/>
    <cellStyle name="Обычный 4 2 3" xfId="51"/>
    <cellStyle name="Обычный 4 2 3 2" xfId="116"/>
    <cellStyle name="Обычный 4 2 4" xfId="86"/>
    <cellStyle name="Обычный 4 3" xfId="24"/>
    <cellStyle name="Обычный 4 3 2" xfId="59"/>
    <cellStyle name="Обычный 4 3 2 2" xfId="123"/>
    <cellStyle name="Обычный 4 3 3" xfId="93"/>
    <cellStyle name="Обычный 4 4" xfId="43"/>
    <cellStyle name="Обычный 4 4 2" xfId="109"/>
    <cellStyle name="Обычный 4 5" xfId="79"/>
    <cellStyle name="Обычный 5" xfId="7"/>
    <cellStyle name="Обычный 5 2" xfId="16"/>
    <cellStyle name="Обычный 5 2 2" xfId="33"/>
    <cellStyle name="Обычный 5 2 2 2" xfId="68"/>
    <cellStyle name="Обычный 5 2 2 2 2" xfId="131"/>
    <cellStyle name="Обычный 5 2 2 3" xfId="101"/>
    <cellStyle name="Обычный 5 2 3" xfId="52"/>
    <cellStyle name="Обычный 5 2 3 2" xfId="117"/>
    <cellStyle name="Обычный 5 2 4" xfId="87"/>
    <cellStyle name="Обычный 5 3" xfId="25"/>
    <cellStyle name="Обычный 5 3 2" xfId="60"/>
    <cellStyle name="Обычный 5 3 2 2" xfId="124"/>
    <cellStyle name="Обычный 5 3 3" xfId="94"/>
    <cellStyle name="Обычный 5 4" xfId="44"/>
    <cellStyle name="Обычный 5 4 2" xfId="110"/>
    <cellStyle name="Обычный 5 5" xfId="80"/>
    <cellStyle name="Обычный 6" xfId="8"/>
    <cellStyle name="Обычный 6 2" xfId="17"/>
    <cellStyle name="Обычный 6 2 2" xfId="34"/>
    <cellStyle name="Обычный 6 2 2 2" xfId="69"/>
    <cellStyle name="Обычный 6 2 2 2 2" xfId="132"/>
    <cellStyle name="Обычный 6 2 2 3" xfId="102"/>
    <cellStyle name="Обычный 6 2 3" xfId="53"/>
    <cellStyle name="Обычный 6 2 3 2" xfId="118"/>
    <cellStyle name="Обычный 6 2 4" xfId="88"/>
    <cellStyle name="Обычный 6 3" xfId="26"/>
    <cellStyle name="Обычный 6 3 2" xfId="61"/>
    <cellStyle name="Обычный 6 3 2 2" xfId="125"/>
    <cellStyle name="Обычный 6 3 3" xfId="95"/>
    <cellStyle name="Обычный 6 4" xfId="45"/>
    <cellStyle name="Обычный 6 4 2" xfId="111"/>
    <cellStyle name="Обычный 6 5" xfId="81"/>
    <cellStyle name="Обычный 7" xfId="9"/>
    <cellStyle name="Обычный 7 2" xfId="18"/>
    <cellStyle name="Обычный 7 2 2" xfId="35"/>
    <cellStyle name="Обычный 7 2 2 2" xfId="70"/>
    <cellStyle name="Обычный 7 2 2 2 2" xfId="133"/>
    <cellStyle name="Обычный 7 2 2 3" xfId="103"/>
    <cellStyle name="Обычный 7 2 3" xfId="54"/>
    <cellStyle name="Обычный 7 2 3 2" xfId="119"/>
    <cellStyle name="Обычный 7 2 4" xfId="89"/>
    <cellStyle name="Обычный 7 3" xfId="27"/>
    <cellStyle name="Обычный 7 3 2" xfId="62"/>
    <cellStyle name="Обычный 7 3 2 2" xfId="126"/>
    <cellStyle name="Обычный 7 3 3" xfId="96"/>
    <cellStyle name="Обычный 7 4" xfId="46"/>
    <cellStyle name="Обычный 7 4 2" xfId="112"/>
    <cellStyle name="Обычный 7 5" xfId="82"/>
    <cellStyle name="Обычный 8" xfId="10"/>
    <cellStyle name="Обычный 8 2" xfId="28"/>
    <cellStyle name="Обычный 8 2 2" xfId="63"/>
    <cellStyle name="Обычный 8 2 2 2" xfId="127"/>
    <cellStyle name="Обычный 8 2 3" xfId="97"/>
    <cellStyle name="Обычный 8 3" xfId="47"/>
    <cellStyle name="Обычный 8 3 2" xfId="113"/>
    <cellStyle name="Обычный 8 4" xfId="83"/>
    <cellStyle name="Обычный 9" xfId="11"/>
    <cellStyle name="Финансовый 2" xfId="3"/>
    <cellStyle name="Финансовый 2 2" xfId="13"/>
    <cellStyle name="Финансовый 2 2 2" xfId="30"/>
    <cellStyle name="Финансовый 2 2 2 2" xfId="65"/>
    <cellStyle name="Финансовый 2 2 3" xfId="49"/>
    <cellStyle name="Финансовый 2 3" xfId="22"/>
    <cellStyle name="Финансовый 2 3 2" xfId="57"/>
    <cellStyle name="Финансовый 2 4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zoomScale="80" zoomScaleNormal="80" workbookViewId="0">
      <selection activeCell="P9" sqref="A1:XFD1048576"/>
    </sheetView>
  </sheetViews>
  <sheetFormatPr defaultRowHeight="15.75" x14ac:dyDescent="0.25"/>
  <cols>
    <col min="1" max="1" width="4.7109375" style="1" customWidth="1"/>
    <col min="2" max="2" width="54.85546875" style="1" customWidth="1"/>
    <col min="3" max="3" width="12.42578125" style="37" customWidth="1"/>
    <col min="4" max="4" width="11.5703125" style="37" customWidth="1"/>
    <col min="5" max="5" width="11" style="37" bestFit="1" customWidth="1"/>
    <col min="6" max="6" width="11" style="37" customWidth="1"/>
    <col min="7" max="7" width="10.140625" style="37" customWidth="1"/>
    <col min="8" max="8" width="10.5703125" style="37" bestFit="1" customWidth="1"/>
    <col min="9" max="9" width="10.5703125" style="78" customWidth="1"/>
    <col min="10" max="10" width="11.7109375" style="37" customWidth="1"/>
    <col min="11" max="11" width="8.28515625" style="23" hidden="1" customWidth="1"/>
    <col min="12" max="12" width="9.140625" style="1"/>
    <col min="13" max="13" width="16.28515625" style="1" bestFit="1" customWidth="1"/>
    <col min="14" max="16384" width="9.140625" style="1"/>
  </cols>
  <sheetData>
    <row r="1" spans="1:13" x14ac:dyDescent="0.25">
      <c r="I1" s="89" t="s">
        <v>0</v>
      </c>
      <c r="J1" s="89"/>
    </row>
    <row r="2" spans="1:13" x14ac:dyDescent="0.25">
      <c r="A2" s="100" t="s">
        <v>70</v>
      </c>
      <c r="B2" s="100"/>
      <c r="C2" s="100"/>
      <c r="D2" s="100"/>
      <c r="E2" s="100"/>
      <c r="F2" s="100"/>
      <c r="G2" s="100"/>
      <c r="H2" s="100"/>
      <c r="I2" s="100"/>
      <c r="J2" s="100"/>
    </row>
    <row r="3" spans="1:13" ht="16.5" thickBot="1" x14ac:dyDescent="0.3">
      <c r="A3" s="2"/>
      <c r="B3" s="2"/>
      <c r="C3" s="38"/>
      <c r="D3" s="38"/>
      <c r="E3" s="38"/>
      <c r="F3" s="39"/>
      <c r="G3" s="38"/>
      <c r="H3" s="38"/>
      <c r="I3" s="101" t="s">
        <v>1</v>
      </c>
      <c r="J3" s="101"/>
    </row>
    <row r="4" spans="1:13" x14ac:dyDescent="0.25">
      <c r="A4" s="102" t="s">
        <v>2</v>
      </c>
      <c r="B4" s="104" t="s">
        <v>3</v>
      </c>
      <c r="C4" s="106" t="s">
        <v>4</v>
      </c>
      <c r="D4" s="107"/>
      <c r="E4" s="107"/>
      <c r="F4" s="108"/>
      <c r="G4" s="106" t="s">
        <v>5</v>
      </c>
      <c r="H4" s="107"/>
      <c r="I4" s="107"/>
      <c r="J4" s="108"/>
    </row>
    <row r="5" spans="1:13" ht="48" thickBot="1" x14ac:dyDescent="0.3">
      <c r="A5" s="103"/>
      <c r="B5" s="105"/>
      <c r="C5" s="40" t="s">
        <v>6</v>
      </c>
      <c r="D5" s="41" t="s">
        <v>7</v>
      </c>
      <c r="E5" s="41" t="s">
        <v>8</v>
      </c>
      <c r="F5" s="42" t="s">
        <v>9</v>
      </c>
      <c r="G5" s="40" t="s">
        <v>6</v>
      </c>
      <c r="H5" s="41" t="s">
        <v>7</v>
      </c>
      <c r="I5" s="41" t="s">
        <v>8</v>
      </c>
      <c r="J5" s="43" t="s">
        <v>9</v>
      </c>
    </row>
    <row r="6" spans="1:13" s="29" customFormat="1" ht="14.25" customHeight="1" thickBot="1" x14ac:dyDescent="0.25">
      <c r="A6" s="31">
        <v>1</v>
      </c>
      <c r="B6" s="32">
        <v>2</v>
      </c>
      <c r="C6" s="44">
        <v>3</v>
      </c>
      <c r="D6" s="45">
        <v>4</v>
      </c>
      <c r="E6" s="45">
        <v>5</v>
      </c>
      <c r="F6" s="46" t="s">
        <v>10</v>
      </c>
      <c r="G6" s="44">
        <v>7</v>
      </c>
      <c r="H6" s="45">
        <v>8</v>
      </c>
      <c r="I6" s="45">
        <v>9</v>
      </c>
      <c r="J6" s="47" t="s">
        <v>11</v>
      </c>
      <c r="K6" s="33"/>
    </row>
    <row r="7" spans="1:13" x14ac:dyDescent="0.25">
      <c r="A7" s="3">
        <v>1</v>
      </c>
      <c r="B7" s="4" t="s">
        <v>12</v>
      </c>
      <c r="C7" s="48">
        <v>24715.3</v>
      </c>
      <c r="D7" s="48">
        <v>27401.8</v>
      </c>
      <c r="E7" s="48">
        <v>27009.8</v>
      </c>
      <c r="F7" s="49">
        <f>E7/D7*100</f>
        <v>98.569437044281756</v>
      </c>
      <c r="G7" s="48">
        <v>1234.0999999999999</v>
      </c>
      <c r="H7" s="48">
        <v>1973.3</v>
      </c>
      <c r="I7" s="48">
        <v>1776.8</v>
      </c>
      <c r="J7" s="50">
        <f>I7/H7*100</f>
        <v>90.042061521309478</v>
      </c>
      <c r="K7" s="81">
        <f>D7-E7</f>
        <v>392</v>
      </c>
    </row>
    <row r="8" spans="1:13" x14ac:dyDescent="0.25">
      <c r="A8" s="5">
        <v>2</v>
      </c>
      <c r="B8" s="6" t="s">
        <v>13</v>
      </c>
      <c r="C8" s="48">
        <v>16435.099999999999</v>
      </c>
      <c r="D8" s="48">
        <v>18505</v>
      </c>
      <c r="E8" s="48">
        <v>18469.2</v>
      </c>
      <c r="F8" s="49">
        <f>E8/D8*100</f>
        <v>99.806538773304524</v>
      </c>
      <c r="G8" s="48">
        <v>770.6</v>
      </c>
      <c r="H8" s="48">
        <v>1234.8</v>
      </c>
      <c r="I8" s="48">
        <v>1234.4000000000001</v>
      </c>
      <c r="J8" s="50">
        <f t="shared" ref="J8:J14" si="0">I8/H8*100</f>
        <v>99.967606090055085</v>
      </c>
      <c r="K8" s="81">
        <f t="shared" ref="K8:K64" si="1">D8-E8</f>
        <v>35.799999999999272</v>
      </c>
    </row>
    <row r="9" spans="1:13" x14ac:dyDescent="0.25">
      <c r="A9" s="5">
        <v>3</v>
      </c>
      <c r="B9" s="6" t="s">
        <v>14</v>
      </c>
      <c r="C9" s="48">
        <v>3227.9</v>
      </c>
      <c r="D9" s="48">
        <v>4093.6</v>
      </c>
      <c r="E9" s="48">
        <v>4020.3</v>
      </c>
      <c r="F9" s="49">
        <f>E9/D9*100</f>
        <v>98.209400039085409</v>
      </c>
      <c r="G9" s="48">
        <v>135.30000000000001</v>
      </c>
      <c r="H9" s="48">
        <v>231.9</v>
      </c>
      <c r="I9" s="48">
        <v>215.9</v>
      </c>
      <c r="J9" s="50">
        <f t="shared" si="0"/>
        <v>93.100474342388964</v>
      </c>
      <c r="K9" s="81">
        <f t="shared" si="1"/>
        <v>73.299999999999727</v>
      </c>
    </row>
    <row r="10" spans="1:13" x14ac:dyDescent="0.25">
      <c r="A10" s="5">
        <v>4</v>
      </c>
      <c r="B10" s="6" t="s">
        <v>15</v>
      </c>
      <c r="C10" s="48">
        <v>15925.1</v>
      </c>
      <c r="D10" s="48">
        <v>18116.7</v>
      </c>
      <c r="E10" s="48">
        <v>17801.2</v>
      </c>
      <c r="F10" s="49">
        <f t="shared" ref="F10" si="2">E10/D10*100</f>
        <v>98.258512863821778</v>
      </c>
      <c r="G10" s="48">
        <v>629.4</v>
      </c>
      <c r="H10" s="48">
        <v>1045.3</v>
      </c>
      <c r="I10" s="48">
        <v>1045.3</v>
      </c>
      <c r="J10" s="50">
        <f t="shared" si="0"/>
        <v>100</v>
      </c>
      <c r="K10" s="81">
        <f t="shared" si="1"/>
        <v>315.5</v>
      </c>
    </row>
    <row r="11" spans="1:13" x14ac:dyDescent="0.25">
      <c r="A11" s="5">
        <v>5</v>
      </c>
      <c r="B11" s="6" t="s">
        <v>50</v>
      </c>
      <c r="C11" s="48">
        <v>5969.9</v>
      </c>
      <c r="D11" s="48">
        <v>8017.5</v>
      </c>
      <c r="E11" s="48">
        <v>8007.7</v>
      </c>
      <c r="F11" s="49">
        <f>E11/D11*100</f>
        <v>99.877767383847825</v>
      </c>
      <c r="G11" s="48">
        <v>291.2</v>
      </c>
      <c r="H11" s="48">
        <v>434.8</v>
      </c>
      <c r="I11" s="48">
        <v>434.8</v>
      </c>
      <c r="J11" s="50">
        <f t="shared" si="0"/>
        <v>100</v>
      </c>
      <c r="K11" s="81">
        <f t="shared" si="1"/>
        <v>9.8000000000001819</v>
      </c>
    </row>
    <row r="12" spans="1:13" x14ac:dyDescent="0.25">
      <c r="A12" s="5">
        <v>6</v>
      </c>
      <c r="B12" s="7" t="s">
        <v>16</v>
      </c>
      <c r="C12" s="48">
        <v>11717.2</v>
      </c>
      <c r="D12" s="48">
        <v>13717</v>
      </c>
      <c r="E12" s="48">
        <v>13429.9</v>
      </c>
      <c r="F12" s="49">
        <f>E12/D12*100</f>
        <v>97.906976744186053</v>
      </c>
      <c r="G12" s="48">
        <v>494.1</v>
      </c>
      <c r="H12" s="48">
        <v>809.4</v>
      </c>
      <c r="I12" s="48">
        <v>809.3</v>
      </c>
      <c r="J12" s="50">
        <f t="shared" si="0"/>
        <v>99.987645169261171</v>
      </c>
      <c r="K12" s="81">
        <f t="shared" si="1"/>
        <v>287.10000000000036</v>
      </c>
    </row>
    <row r="13" spans="1:13" ht="16.5" thickBot="1" x14ac:dyDescent="0.3">
      <c r="A13" s="8">
        <v>7</v>
      </c>
      <c r="B13" s="9" t="s">
        <v>17</v>
      </c>
      <c r="C13" s="48">
        <v>14440.4</v>
      </c>
      <c r="D13" s="48">
        <v>16861.5</v>
      </c>
      <c r="E13" s="48">
        <v>16747.8</v>
      </c>
      <c r="F13" s="51">
        <f>E13/D13*100</f>
        <v>99.325682768436963</v>
      </c>
      <c r="G13" s="48">
        <v>688.2</v>
      </c>
      <c r="H13" s="48">
        <v>1128.2</v>
      </c>
      <c r="I13" s="48">
        <v>1128.2</v>
      </c>
      <c r="J13" s="52">
        <f t="shared" si="0"/>
        <v>100</v>
      </c>
      <c r="K13" s="81">
        <f t="shared" si="1"/>
        <v>113.70000000000073</v>
      </c>
    </row>
    <row r="14" spans="1:13" s="16" customFormat="1" ht="15.75" customHeight="1" thickBot="1" x14ac:dyDescent="0.3">
      <c r="A14" s="90" t="s">
        <v>18</v>
      </c>
      <c r="B14" s="91"/>
      <c r="C14" s="53">
        <f>SUM(C7:C13)</f>
        <v>92430.89999999998</v>
      </c>
      <c r="D14" s="53">
        <f t="shared" ref="D14:E14" si="3">SUM(D7:D13)</f>
        <v>106713.1</v>
      </c>
      <c r="E14" s="54">
        <f t="shared" si="3"/>
        <v>105485.9</v>
      </c>
      <c r="F14" s="55">
        <f>E14/D14*100</f>
        <v>98.850000609109827</v>
      </c>
      <c r="G14" s="56">
        <f>SUM(G7:G13)</f>
        <v>4242.8999999999996</v>
      </c>
      <c r="H14" s="53">
        <f t="shared" ref="H14:I14" si="4">SUM(H7:H13)</f>
        <v>6857.7</v>
      </c>
      <c r="I14" s="54">
        <f t="shared" si="4"/>
        <v>6644.7</v>
      </c>
      <c r="J14" s="57">
        <f t="shared" si="0"/>
        <v>96.894002362308058</v>
      </c>
      <c r="K14" s="81">
        <f t="shared" si="1"/>
        <v>1227.2000000000116</v>
      </c>
      <c r="L14" s="34"/>
      <c r="M14" s="34"/>
    </row>
    <row r="15" spans="1:13" x14ac:dyDescent="0.25">
      <c r="A15" s="10">
        <v>1</v>
      </c>
      <c r="B15" s="11" t="s">
        <v>54</v>
      </c>
      <c r="C15" s="48">
        <v>4161.2</v>
      </c>
      <c r="D15" s="48">
        <v>5940</v>
      </c>
      <c r="E15" s="48">
        <v>5852.4</v>
      </c>
      <c r="F15" s="49">
        <f>E15*100/D15</f>
        <v>98.525252525252526</v>
      </c>
      <c r="G15" s="48">
        <v>161.80000000000001</v>
      </c>
      <c r="H15" s="48">
        <v>277.2</v>
      </c>
      <c r="I15" s="48">
        <v>228.2</v>
      </c>
      <c r="J15" s="58">
        <f>I15*100/H15</f>
        <v>82.323232323232332</v>
      </c>
      <c r="K15" s="81">
        <f t="shared" si="1"/>
        <v>87.600000000000364</v>
      </c>
    </row>
    <row r="16" spans="1:13" x14ac:dyDescent="0.25">
      <c r="A16" s="10">
        <v>2</v>
      </c>
      <c r="B16" s="12" t="s">
        <v>53</v>
      </c>
      <c r="C16" s="48">
        <v>3758.7</v>
      </c>
      <c r="D16" s="48">
        <v>5928.7</v>
      </c>
      <c r="E16" s="48">
        <v>5887.4</v>
      </c>
      <c r="F16" s="49">
        <f t="shared" ref="F16:F49" si="5">E16*100/D16</f>
        <v>99.303388601211054</v>
      </c>
      <c r="G16" s="48">
        <v>135.30000000000001</v>
      </c>
      <c r="H16" s="48">
        <v>239.9</v>
      </c>
      <c r="I16" s="48">
        <v>233.9</v>
      </c>
      <c r="J16" s="58">
        <f t="shared" ref="J16:J48" si="6">I16*100/H16</f>
        <v>97.498957899124633</v>
      </c>
      <c r="K16" s="81">
        <f t="shared" si="1"/>
        <v>41.300000000000182</v>
      </c>
    </row>
    <row r="17" spans="1:13" x14ac:dyDescent="0.25">
      <c r="A17" s="10">
        <v>3</v>
      </c>
      <c r="B17" s="12" t="s">
        <v>19</v>
      </c>
      <c r="C17" s="48">
        <v>5547.3</v>
      </c>
      <c r="D17" s="48">
        <v>6646.5</v>
      </c>
      <c r="E17" s="48">
        <v>6599.1</v>
      </c>
      <c r="F17" s="49">
        <f t="shared" si="5"/>
        <v>99.286842699164978</v>
      </c>
      <c r="G17" s="48">
        <v>282.39999999999998</v>
      </c>
      <c r="H17" s="48">
        <v>444.7</v>
      </c>
      <c r="I17" s="48">
        <v>444.7</v>
      </c>
      <c r="J17" s="58">
        <f t="shared" si="6"/>
        <v>100</v>
      </c>
      <c r="K17" s="81">
        <f t="shared" si="1"/>
        <v>47.399999999999636</v>
      </c>
    </row>
    <row r="18" spans="1:13" x14ac:dyDescent="0.25">
      <c r="A18" s="10">
        <v>4</v>
      </c>
      <c r="B18" s="6" t="s">
        <v>20</v>
      </c>
      <c r="C18" s="48">
        <v>5610.1</v>
      </c>
      <c r="D18" s="48">
        <v>6681.4</v>
      </c>
      <c r="E18" s="48">
        <v>6602.4</v>
      </c>
      <c r="F18" s="49">
        <f t="shared" si="5"/>
        <v>98.81761307510402</v>
      </c>
      <c r="G18" s="48">
        <v>247.1</v>
      </c>
      <c r="H18" s="48">
        <v>404.1</v>
      </c>
      <c r="I18" s="48">
        <v>404</v>
      </c>
      <c r="J18" s="58">
        <f t="shared" si="6"/>
        <v>99.9752536500866</v>
      </c>
      <c r="K18" s="81">
        <f t="shared" si="1"/>
        <v>79</v>
      </c>
    </row>
    <row r="19" spans="1:13" x14ac:dyDescent="0.25">
      <c r="A19" s="10">
        <v>5</v>
      </c>
      <c r="B19" s="6" t="s">
        <v>21</v>
      </c>
      <c r="C19" s="48">
        <v>5502.7</v>
      </c>
      <c r="D19" s="48">
        <v>7268</v>
      </c>
      <c r="E19" s="48">
        <v>7142.5</v>
      </c>
      <c r="F19" s="49">
        <f t="shared" si="5"/>
        <v>98.273252614199222</v>
      </c>
      <c r="G19" s="48">
        <v>370.6</v>
      </c>
      <c r="H19" s="48">
        <v>446</v>
      </c>
      <c r="I19" s="48">
        <v>438.1</v>
      </c>
      <c r="J19" s="58">
        <f t="shared" si="6"/>
        <v>98.228699551569505</v>
      </c>
      <c r="K19" s="81">
        <f t="shared" si="1"/>
        <v>125.5</v>
      </c>
    </row>
    <row r="20" spans="1:13" x14ac:dyDescent="0.25">
      <c r="A20" s="10">
        <v>6</v>
      </c>
      <c r="B20" s="6" t="s">
        <v>22</v>
      </c>
      <c r="C20" s="48">
        <v>10369.200000000001</v>
      </c>
      <c r="D20" s="48">
        <v>12150.1</v>
      </c>
      <c r="E20" s="48">
        <v>12076</v>
      </c>
      <c r="F20" s="49">
        <f t="shared" si="5"/>
        <v>99.390128476308831</v>
      </c>
      <c r="G20" s="48">
        <v>600</v>
      </c>
      <c r="H20" s="48">
        <v>948.8</v>
      </c>
      <c r="I20" s="48">
        <v>881.4</v>
      </c>
      <c r="J20" s="58">
        <f t="shared" si="6"/>
        <v>92.896290050590224</v>
      </c>
      <c r="K20" s="81">
        <f t="shared" si="1"/>
        <v>74.100000000000364</v>
      </c>
    </row>
    <row r="21" spans="1:13" x14ac:dyDescent="0.25">
      <c r="A21" s="10">
        <v>7</v>
      </c>
      <c r="B21" s="6" t="s">
        <v>23</v>
      </c>
      <c r="C21" s="48">
        <v>4881.6000000000004</v>
      </c>
      <c r="D21" s="48">
        <v>5982.5</v>
      </c>
      <c r="E21" s="48">
        <v>5924.8</v>
      </c>
      <c r="F21" s="49">
        <f t="shared" si="5"/>
        <v>99.035520267446714</v>
      </c>
      <c r="G21" s="48">
        <v>255.9</v>
      </c>
      <c r="H21" s="48">
        <v>378</v>
      </c>
      <c r="I21" s="48">
        <v>378</v>
      </c>
      <c r="J21" s="58">
        <f t="shared" si="6"/>
        <v>100</v>
      </c>
      <c r="K21" s="81">
        <f t="shared" si="1"/>
        <v>57.699999999999818</v>
      </c>
    </row>
    <row r="22" spans="1:13" x14ac:dyDescent="0.25">
      <c r="A22" s="10">
        <v>8</v>
      </c>
      <c r="B22" s="12" t="s">
        <v>24</v>
      </c>
      <c r="C22" s="48">
        <v>3565.1</v>
      </c>
      <c r="D22" s="48">
        <v>5248.8</v>
      </c>
      <c r="E22" s="48">
        <v>5244.6</v>
      </c>
      <c r="F22" s="49">
        <f t="shared" si="5"/>
        <v>99.919981710105162</v>
      </c>
      <c r="G22" s="48">
        <v>188.2</v>
      </c>
      <c r="H22" s="48">
        <v>278.10000000000002</v>
      </c>
      <c r="I22" s="48">
        <v>278.10000000000002</v>
      </c>
      <c r="J22" s="58">
        <f t="shared" si="6"/>
        <v>100</v>
      </c>
      <c r="K22" s="81">
        <f t="shared" si="1"/>
        <v>4.1999999999998181</v>
      </c>
    </row>
    <row r="23" spans="1:13" x14ac:dyDescent="0.25">
      <c r="A23" s="10">
        <v>9</v>
      </c>
      <c r="B23" s="6" t="s">
        <v>25</v>
      </c>
      <c r="C23" s="48">
        <v>2567.1999999999998</v>
      </c>
      <c r="D23" s="48">
        <v>4081.9</v>
      </c>
      <c r="E23" s="48">
        <v>4075.3</v>
      </c>
      <c r="F23" s="49">
        <f t="shared" si="5"/>
        <v>99.838310590656306</v>
      </c>
      <c r="G23" s="48">
        <v>114.7</v>
      </c>
      <c r="H23" s="48">
        <v>167</v>
      </c>
      <c r="I23" s="48">
        <v>167</v>
      </c>
      <c r="J23" s="58">
        <f t="shared" si="6"/>
        <v>100</v>
      </c>
      <c r="K23" s="81">
        <f t="shared" si="1"/>
        <v>6.5999999999999091</v>
      </c>
    </row>
    <row r="24" spans="1:13" x14ac:dyDescent="0.25">
      <c r="A24" s="10">
        <v>10</v>
      </c>
      <c r="B24" s="6" t="s">
        <v>26</v>
      </c>
      <c r="C24" s="48">
        <v>4779.8999999999996</v>
      </c>
      <c r="D24" s="48">
        <v>6564</v>
      </c>
      <c r="E24" s="48">
        <v>6546.6</v>
      </c>
      <c r="F24" s="49">
        <f t="shared" si="5"/>
        <v>99.734917733089574</v>
      </c>
      <c r="G24" s="48">
        <v>191.2</v>
      </c>
      <c r="H24" s="48">
        <v>330.7</v>
      </c>
      <c r="I24" s="48">
        <v>330.7</v>
      </c>
      <c r="J24" s="58">
        <f t="shared" si="6"/>
        <v>100</v>
      </c>
      <c r="K24" s="81">
        <f t="shared" si="1"/>
        <v>17.399999999999636</v>
      </c>
    </row>
    <row r="25" spans="1:13" x14ac:dyDescent="0.25">
      <c r="A25" s="10">
        <v>11</v>
      </c>
      <c r="B25" s="6" t="s">
        <v>27</v>
      </c>
      <c r="C25" s="48">
        <v>7301.4</v>
      </c>
      <c r="D25" s="48">
        <v>9653</v>
      </c>
      <c r="E25" s="48">
        <v>9568</v>
      </c>
      <c r="F25" s="49">
        <f>E25*100/D25</f>
        <v>99.119444732207597</v>
      </c>
      <c r="G25" s="48">
        <v>656.5</v>
      </c>
      <c r="H25" s="48">
        <v>808.8</v>
      </c>
      <c r="I25" s="48">
        <v>741.3</v>
      </c>
      <c r="J25" s="58">
        <f t="shared" si="6"/>
        <v>91.654302670623153</v>
      </c>
      <c r="K25" s="81">
        <f t="shared" si="1"/>
        <v>85</v>
      </c>
    </row>
    <row r="26" spans="1:13" x14ac:dyDescent="0.25">
      <c r="A26" s="10">
        <v>12</v>
      </c>
      <c r="B26" s="12" t="s">
        <v>55</v>
      </c>
      <c r="C26" s="48">
        <v>3119.6</v>
      </c>
      <c r="D26" s="48">
        <v>4689.3999999999996</v>
      </c>
      <c r="E26" s="48">
        <v>4687.8</v>
      </c>
      <c r="F26" s="49">
        <f t="shared" si="5"/>
        <v>99.965880496438785</v>
      </c>
      <c r="G26" s="48">
        <v>120.6</v>
      </c>
      <c r="H26" s="48">
        <v>205.1</v>
      </c>
      <c r="I26" s="48">
        <v>205.1</v>
      </c>
      <c r="J26" s="58">
        <f t="shared" si="6"/>
        <v>100</v>
      </c>
      <c r="K26" s="81">
        <f t="shared" si="1"/>
        <v>1.5999999999994543</v>
      </c>
    </row>
    <row r="27" spans="1:13" x14ac:dyDescent="0.25">
      <c r="A27" s="10">
        <v>13</v>
      </c>
      <c r="B27" s="6" t="s">
        <v>56</v>
      </c>
      <c r="C27" s="48">
        <v>3524.4</v>
      </c>
      <c r="D27" s="48">
        <v>4902.6000000000004</v>
      </c>
      <c r="E27" s="48">
        <v>4891.8999999999996</v>
      </c>
      <c r="F27" s="49">
        <f t="shared" si="5"/>
        <v>99.781748460000799</v>
      </c>
      <c r="G27" s="48">
        <v>114.7</v>
      </c>
      <c r="H27" s="48">
        <v>210</v>
      </c>
      <c r="I27" s="48">
        <v>210</v>
      </c>
      <c r="J27" s="58">
        <f t="shared" si="6"/>
        <v>100</v>
      </c>
      <c r="K27" s="81">
        <f t="shared" si="1"/>
        <v>10.700000000000728</v>
      </c>
    </row>
    <row r="28" spans="1:13" x14ac:dyDescent="0.25">
      <c r="A28" s="10">
        <v>14</v>
      </c>
      <c r="B28" s="6" t="s">
        <v>28</v>
      </c>
      <c r="C28" s="48">
        <v>2731.1</v>
      </c>
      <c r="D28" s="48">
        <v>3987</v>
      </c>
      <c r="E28" s="48">
        <v>3976.1</v>
      </c>
      <c r="F28" s="49">
        <f t="shared" si="5"/>
        <v>99.726611487333841</v>
      </c>
      <c r="G28" s="48">
        <v>102.9</v>
      </c>
      <c r="H28" s="48">
        <v>172.7</v>
      </c>
      <c r="I28" s="48">
        <v>172.7</v>
      </c>
      <c r="J28" s="58">
        <f t="shared" si="6"/>
        <v>100</v>
      </c>
      <c r="K28" s="81">
        <f t="shared" si="1"/>
        <v>10.900000000000091</v>
      </c>
    </row>
    <row r="29" spans="1:13" x14ac:dyDescent="0.25">
      <c r="A29" s="10">
        <v>15</v>
      </c>
      <c r="B29" s="6" t="s">
        <v>29</v>
      </c>
      <c r="C29" s="48">
        <v>2763.1</v>
      </c>
      <c r="D29" s="48">
        <v>3823.8</v>
      </c>
      <c r="E29" s="48">
        <v>3795.7</v>
      </c>
      <c r="F29" s="49">
        <f t="shared" si="5"/>
        <v>99.265128929337308</v>
      </c>
      <c r="G29" s="48">
        <v>94.1</v>
      </c>
      <c r="H29" s="48">
        <v>166.5</v>
      </c>
      <c r="I29" s="48">
        <v>163.6</v>
      </c>
      <c r="J29" s="58">
        <f t="shared" si="6"/>
        <v>98.258258258258252</v>
      </c>
      <c r="K29" s="81">
        <f t="shared" si="1"/>
        <v>28.100000000000364</v>
      </c>
    </row>
    <row r="30" spans="1:13" ht="15" customHeight="1" x14ac:dyDescent="0.25">
      <c r="A30" s="10">
        <v>16</v>
      </c>
      <c r="B30" s="12" t="s">
        <v>30</v>
      </c>
      <c r="C30" s="48">
        <v>5078.8999999999996</v>
      </c>
      <c r="D30" s="48">
        <v>6208.6</v>
      </c>
      <c r="E30" s="48">
        <v>6186.4</v>
      </c>
      <c r="F30" s="49">
        <f t="shared" si="5"/>
        <v>99.642431466030985</v>
      </c>
      <c r="G30" s="48">
        <v>381.2</v>
      </c>
      <c r="H30" s="48">
        <v>424</v>
      </c>
      <c r="I30" s="48">
        <v>418.4</v>
      </c>
      <c r="J30" s="58">
        <f t="shared" si="6"/>
        <v>98.679245283018872</v>
      </c>
      <c r="K30" s="81">
        <f t="shared" si="1"/>
        <v>22.200000000000728</v>
      </c>
      <c r="M30" s="26"/>
    </row>
    <row r="31" spans="1:13" x14ac:dyDescent="0.25">
      <c r="A31" s="10">
        <v>17</v>
      </c>
      <c r="B31" s="12" t="s">
        <v>31</v>
      </c>
      <c r="C31" s="48">
        <v>3618.9</v>
      </c>
      <c r="D31" s="48">
        <v>4717.8</v>
      </c>
      <c r="E31" s="48">
        <v>4687.3999999999996</v>
      </c>
      <c r="F31" s="49">
        <f t="shared" si="5"/>
        <v>99.355631862308684</v>
      </c>
      <c r="G31" s="48">
        <v>218.8</v>
      </c>
      <c r="H31" s="48">
        <v>280</v>
      </c>
      <c r="I31" s="48">
        <v>251.8</v>
      </c>
      <c r="J31" s="58">
        <f t="shared" si="6"/>
        <v>89.928571428571431</v>
      </c>
      <c r="K31" s="81">
        <f t="shared" si="1"/>
        <v>30.400000000000546</v>
      </c>
    </row>
    <row r="32" spans="1:13" x14ac:dyDescent="0.25">
      <c r="A32" s="10">
        <v>18</v>
      </c>
      <c r="B32" s="12" t="s">
        <v>32</v>
      </c>
      <c r="C32" s="48">
        <v>4923</v>
      </c>
      <c r="D32" s="48">
        <v>6138.5</v>
      </c>
      <c r="E32" s="48">
        <v>6098.6</v>
      </c>
      <c r="F32" s="49">
        <f t="shared" si="5"/>
        <v>99.350004072656191</v>
      </c>
      <c r="G32" s="48">
        <v>352.4</v>
      </c>
      <c r="H32" s="48">
        <v>445.8</v>
      </c>
      <c r="I32" s="48">
        <v>414.1</v>
      </c>
      <c r="J32" s="58">
        <f t="shared" si="6"/>
        <v>92.889187976671153</v>
      </c>
      <c r="K32" s="81">
        <f t="shared" si="1"/>
        <v>39.899999999999636</v>
      </c>
    </row>
    <row r="33" spans="1:15" x14ac:dyDescent="0.25">
      <c r="A33" s="10">
        <v>19</v>
      </c>
      <c r="B33" s="6" t="s">
        <v>33</v>
      </c>
      <c r="C33" s="48">
        <v>5683.1</v>
      </c>
      <c r="D33" s="48">
        <v>7665.8</v>
      </c>
      <c r="E33" s="48">
        <v>7628.4</v>
      </c>
      <c r="F33" s="49">
        <f t="shared" si="5"/>
        <v>99.512118761251273</v>
      </c>
      <c r="G33" s="48">
        <v>347.1</v>
      </c>
      <c r="H33" s="48">
        <v>522.79999999999995</v>
      </c>
      <c r="I33" s="48">
        <v>522.79999999999995</v>
      </c>
      <c r="J33" s="58">
        <f t="shared" si="6"/>
        <v>100</v>
      </c>
      <c r="K33" s="81">
        <f t="shared" si="1"/>
        <v>37.400000000000546</v>
      </c>
    </row>
    <row r="34" spans="1:15" x14ac:dyDescent="0.25">
      <c r="A34" s="10">
        <v>20</v>
      </c>
      <c r="B34" s="6" t="s">
        <v>34</v>
      </c>
      <c r="C34" s="48">
        <v>3727.1</v>
      </c>
      <c r="D34" s="48">
        <v>4703.5</v>
      </c>
      <c r="E34" s="48">
        <v>4603</v>
      </c>
      <c r="F34" s="49">
        <f t="shared" si="5"/>
        <v>97.863293292229187</v>
      </c>
      <c r="G34" s="48">
        <v>167.6</v>
      </c>
      <c r="H34" s="48">
        <v>265.5</v>
      </c>
      <c r="I34" s="48">
        <v>233.4</v>
      </c>
      <c r="J34" s="58">
        <f t="shared" si="6"/>
        <v>87.909604519774007</v>
      </c>
      <c r="K34" s="81">
        <f t="shared" si="1"/>
        <v>100.5</v>
      </c>
    </row>
    <row r="35" spans="1:15" x14ac:dyDescent="0.25">
      <c r="A35" s="10">
        <v>21</v>
      </c>
      <c r="B35" s="12" t="s">
        <v>35</v>
      </c>
      <c r="C35" s="48">
        <v>3059.6</v>
      </c>
      <c r="D35" s="48">
        <v>4447.8</v>
      </c>
      <c r="E35" s="48">
        <v>4401.1000000000004</v>
      </c>
      <c r="F35" s="49">
        <f t="shared" si="5"/>
        <v>98.950042717748104</v>
      </c>
      <c r="G35" s="48">
        <v>152.9</v>
      </c>
      <c r="H35" s="48">
        <v>225.3</v>
      </c>
      <c r="I35" s="48">
        <v>225.3</v>
      </c>
      <c r="J35" s="58">
        <f t="shared" si="6"/>
        <v>100</v>
      </c>
      <c r="K35" s="81">
        <f t="shared" si="1"/>
        <v>46.699999999999818</v>
      </c>
    </row>
    <row r="36" spans="1:15" x14ac:dyDescent="0.25">
      <c r="A36" s="10">
        <v>22</v>
      </c>
      <c r="B36" s="6" t="s">
        <v>51</v>
      </c>
      <c r="C36" s="48">
        <v>3447.1</v>
      </c>
      <c r="D36" s="48">
        <v>4194.3999999999996</v>
      </c>
      <c r="E36" s="48">
        <v>4156.3999999999996</v>
      </c>
      <c r="F36" s="49">
        <f t="shared" si="5"/>
        <v>99.094030135418649</v>
      </c>
      <c r="G36" s="48">
        <v>164.7</v>
      </c>
      <c r="H36" s="48">
        <v>249.2</v>
      </c>
      <c r="I36" s="48">
        <v>240.2</v>
      </c>
      <c r="J36" s="58">
        <f t="shared" si="6"/>
        <v>96.388443017656499</v>
      </c>
      <c r="K36" s="81">
        <f t="shared" si="1"/>
        <v>38</v>
      </c>
    </row>
    <row r="37" spans="1:15" x14ac:dyDescent="0.25">
      <c r="A37" s="10">
        <v>23</v>
      </c>
      <c r="B37" s="6" t="s">
        <v>52</v>
      </c>
      <c r="C37" s="48">
        <v>3778.3</v>
      </c>
      <c r="D37" s="48">
        <v>4926.8</v>
      </c>
      <c r="E37" s="48">
        <v>4870.1000000000004</v>
      </c>
      <c r="F37" s="49">
        <f t="shared" si="5"/>
        <v>98.849151579118299</v>
      </c>
      <c r="G37" s="48">
        <v>126.5</v>
      </c>
      <c r="H37" s="48">
        <v>239.2</v>
      </c>
      <c r="I37" s="48">
        <v>209.1</v>
      </c>
      <c r="J37" s="58">
        <f t="shared" si="6"/>
        <v>87.416387959866228</v>
      </c>
      <c r="K37" s="81">
        <f t="shared" si="1"/>
        <v>56.699999999999818</v>
      </c>
    </row>
    <row r="38" spans="1:15" x14ac:dyDescent="0.25">
      <c r="A38" s="10">
        <v>24</v>
      </c>
      <c r="B38" s="6" t="s">
        <v>36</v>
      </c>
      <c r="C38" s="48">
        <v>2529.3000000000002</v>
      </c>
      <c r="D38" s="48">
        <v>3456.2</v>
      </c>
      <c r="E38" s="48">
        <v>3441.6</v>
      </c>
      <c r="F38" s="49">
        <f t="shared" si="5"/>
        <v>99.577570742433892</v>
      </c>
      <c r="G38" s="48">
        <v>105.9</v>
      </c>
      <c r="H38" s="48">
        <v>179.7</v>
      </c>
      <c r="I38" s="48">
        <v>179.7</v>
      </c>
      <c r="J38" s="58">
        <f t="shared" si="6"/>
        <v>100</v>
      </c>
      <c r="K38" s="81">
        <f t="shared" si="1"/>
        <v>14.599999999999909</v>
      </c>
    </row>
    <row r="39" spans="1:15" x14ac:dyDescent="0.25">
      <c r="A39" s="10">
        <v>25</v>
      </c>
      <c r="B39" s="6" t="s">
        <v>37</v>
      </c>
      <c r="C39" s="48">
        <v>3463.6</v>
      </c>
      <c r="D39" s="48">
        <v>4325.5</v>
      </c>
      <c r="E39" s="48">
        <v>4285.3999999999996</v>
      </c>
      <c r="F39" s="49">
        <f t="shared" si="5"/>
        <v>99.072939544561308</v>
      </c>
      <c r="G39" s="48">
        <v>196.5</v>
      </c>
      <c r="H39" s="48">
        <v>253</v>
      </c>
      <c r="I39" s="48">
        <v>229.7</v>
      </c>
      <c r="J39" s="58">
        <f t="shared" si="6"/>
        <v>90.790513833992094</v>
      </c>
      <c r="K39" s="81">
        <f t="shared" si="1"/>
        <v>40.100000000000364</v>
      </c>
    </row>
    <row r="40" spans="1:15" x14ac:dyDescent="0.25">
      <c r="A40" s="10">
        <v>26</v>
      </c>
      <c r="B40" s="6" t="s">
        <v>38</v>
      </c>
      <c r="C40" s="48">
        <v>2768.8</v>
      </c>
      <c r="D40" s="48">
        <v>4180.3</v>
      </c>
      <c r="E40" s="48">
        <v>4105.3</v>
      </c>
      <c r="F40" s="49">
        <f t="shared" si="5"/>
        <v>98.205870392077117</v>
      </c>
      <c r="G40" s="48">
        <v>82.4</v>
      </c>
      <c r="H40" s="48">
        <v>137.4</v>
      </c>
      <c r="I40" s="48">
        <v>136.4</v>
      </c>
      <c r="J40" s="58">
        <f t="shared" si="6"/>
        <v>99.272197962154294</v>
      </c>
      <c r="K40" s="81">
        <f t="shared" si="1"/>
        <v>75</v>
      </c>
    </row>
    <row r="41" spans="1:15" x14ac:dyDescent="0.25">
      <c r="A41" s="10">
        <v>27</v>
      </c>
      <c r="B41" s="6" t="s">
        <v>39</v>
      </c>
      <c r="C41" s="48">
        <v>2143.6999999999998</v>
      </c>
      <c r="D41" s="48">
        <v>3076.6</v>
      </c>
      <c r="E41" s="48">
        <v>3060.8</v>
      </c>
      <c r="F41" s="49">
        <f t="shared" si="5"/>
        <v>99.486446076838064</v>
      </c>
      <c r="G41" s="48">
        <v>114.7</v>
      </c>
      <c r="H41" s="48">
        <v>179.1</v>
      </c>
      <c r="I41" s="48">
        <v>176</v>
      </c>
      <c r="J41" s="58">
        <f t="shared" si="6"/>
        <v>98.269123394751546</v>
      </c>
      <c r="K41" s="81">
        <f t="shared" si="1"/>
        <v>15.799999999999727</v>
      </c>
    </row>
    <row r="42" spans="1:15" x14ac:dyDescent="0.25">
      <c r="A42" s="10">
        <v>28</v>
      </c>
      <c r="B42" s="6" t="s">
        <v>40</v>
      </c>
      <c r="C42" s="48">
        <v>3436.1</v>
      </c>
      <c r="D42" s="48">
        <v>5199</v>
      </c>
      <c r="E42" s="48">
        <v>5195.2</v>
      </c>
      <c r="F42" s="49">
        <f t="shared" si="5"/>
        <v>99.926909020965567</v>
      </c>
      <c r="G42" s="48">
        <v>126.5</v>
      </c>
      <c r="H42" s="48">
        <v>223.1</v>
      </c>
      <c r="I42" s="48">
        <v>222.8</v>
      </c>
      <c r="J42" s="58">
        <f t="shared" si="6"/>
        <v>99.865531151949796</v>
      </c>
      <c r="K42" s="81">
        <f t="shared" si="1"/>
        <v>3.8000000000001819</v>
      </c>
    </row>
    <row r="43" spans="1:15" x14ac:dyDescent="0.25">
      <c r="A43" s="10">
        <v>29</v>
      </c>
      <c r="B43" s="6" t="s">
        <v>57</v>
      </c>
      <c r="C43" s="48">
        <v>2183.3000000000002</v>
      </c>
      <c r="D43" s="48">
        <v>3277.1</v>
      </c>
      <c r="E43" s="48">
        <v>3219.8</v>
      </c>
      <c r="F43" s="49">
        <f t="shared" si="5"/>
        <v>98.251502853132351</v>
      </c>
      <c r="G43" s="48">
        <v>102.9</v>
      </c>
      <c r="H43" s="48">
        <v>102.9</v>
      </c>
      <c r="I43" s="48">
        <v>88.5</v>
      </c>
      <c r="J43" s="58">
        <f t="shared" si="6"/>
        <v>86.005830903790084</v>
      </c>
      <c r="K43" s="81">
        <f t="shared" si="1"/>
        <v>57.299999999999727</v>
      </c>
      <c r="O43" s="16"/>
    </row>
    <row r="44" spans="1:15" x14ac:dyDescent="0.25">
      <c r="A44" s="10">
        <v>30</v>
      </c>
      <c r="B44" s="6" t="s">
        <v>41</v>
      </c>
      <c r="C44" s="48">
        <v>1800.4</v>
      </c>
      <c r="D44" s="48">
        <v>2715.8</v>
      </c>
      <c r="E44" s="48">
        <v>2637.3</v>
      </c>
      <c r="F44" s="49">
        <f t="shared" si="5"/>
        <v>97.109507327490974</v>
      </c>
      <c r="G44" s="48">
        <v>70.599999999999994</v>
      </c>
      <c r="H44" s="48">
        <v>118.9</v>
      </c>
      <c r="I44" s="48">
        <v>55.8</v>
      </c>
      <c r="J44" s="58">
        <f t="shared" si="6"/>
        <v>46.930193439865434</v>
      </c>
      <c r="K44" s="81">
        <f t="shared" si="1"/>
        <v>78.5</v>
      </c>
    </row>
    <row r="45" spans="1:15" x14ac:dyDescent="0.25">
      <c r="A45" s="10">
        <v>31</v>
      </c>
      <c r="B45" s="6" t="s">
        <v>42</v>
      </c>
      <c r="C45" s="48">
        <v>4544.7</v>
      </c>
      <c r="D45" s="48">
        <v>5209.2</v>
      </c>
      <c r="E45" s="48">
        <v>5156.3</v>
      </c>
      <c r="F45" s="49">
        <f>E45*100/D45</f>
        <v>98.984488981033564</v>
      </c>
      <c r="G45" s="48">
        <v>232.4</v>
      </c>
      <c r="H45" s="48">
        <v>355.8</v>
      </c>
      <c r="I45" s="48">
        <v>355.8</v>
      </c>
      <c r="J45" s="58">
        <f>I45*100/H45</f>
        <v>100</v>
      </c>
      <c r="K45" s="81">
        <f t="shared" si="1"/>
        <v>52.899999999999636</v>
      </c>
    </row>
    <row r="46" spans="1:15" x14ac:dyDescent="0.25">
      <c r="A46" s="10">
        <v>32</v>
      </c>
      <c r="B46" s="13" t="s">
        <v>60</v>
      </c>
      <c r="C46" s="48">
        <v>4947.3</v>
      </c>
      <c r="D46" s="48">
        <v>5550.5</v>
      </c>
      <c r="E46" s="48">
        <v>5276.3</v>
      </c>
      <c r="F46" s="49">
        <f t="shared" si="5"/>
        <v>95.059904513106929</v>
      </c>
      <c r="G46" s="48">
        <v>244.1</v>
      </c>
      <c r="H46" s="48">
        <v>379.6</v>
      </c>
      <c r="I46" s="48">
        <v>379.3</v>
      </c>
      <c r="J46" s="58">
        <f t="shared" si="6"/>
        <v>99.920969441517386</v>
      </c>
      <c r="K46" s="81">
        <f t="shared" si="1"/>
        <v>274.19999999999982</v>
      </c>
    </row>
    <row r="47" spans="1:15" ht="31.5" x14ac:dyDescent="0.25">
      <c r="A47" s="10">
        <v>33</v>
      </c>
      <c r="B47" s="13" t="s">
        <v>68</v>
      </c>
      <c r="C47" s="48">
        <v>2857.5</v>
      </c>
      <c r="D47" s="48">
        <v>3942.9</v>
      </c>
      <c r="E47" s="48">
        <v>3924.7</v>
      </c>
      <c r="F47" s="49">
        <f t="shared" si="5"/>
        <v>99.538410814375197</v>
      </c>
      <c r="G47" s="48">
        <v>108.8</v>
      </c>
      <c r="H47" s="48">
        <v>192</v>
      </c>
      <c r="I47" s="48">
        <v>176.4</v>
      </c>
      <c r="J47" s="58">
        <f>I47*100/H47</f>
        <v>91.875</v>
      </c>
      <c r="K47" s="81">
        <f t="shared" si="1"/>
        <v>18.200000000000273</v>
      </c>
      <c r="L47" s="17"/>
    </row>
    <row r="48" spans="1:15" x14ac:dyDescent="0.25">
      <c r="A48" s="10">
        <v>34</v>
      </c>
      <c r="B48" s="13" t="s">
        <v>61</v>
      </c>
      <c r="C48" s="48">
        <v>1842.6</v>
      </c>
      <c r="D48" s="48">
        <v>2626.7</v>
      </c>
      <c r="E48" s="48">
        <v>2618.1999999999998</v>
      </c>
      <c r="F48" s="49">
        <f t="shared" si="5"/>
        <v>99.676400045684701</v>
      </c>
      <c r="G48" s="48">
        <v>88.2</v>
      </c>
      <c r="H48" s="48">
        <v>149.9</v>
      </c>
      <c r="I48" s="48">
        <v>143.69999999999999</v>
      </c>
      <c r="J48" s="58">
        <f t="shared" si="6"/>
        <v>95.863909272848545</v>
      </c>
      <c r="K48" s="81">
        <f t="shared" si="1"/>
        <v>8.5</v>
      </c>
      <c r="L48" s="18"/>
    </row>
    <row r="49" spans="1:13" s="17" customFormat="1" ht="32.25" thickBot="1" x14ac:dyDescent="0.3">
      <c r="A49" s="22">
        <v>35</v>
      </c>
      <c r="B49" s="14" t="s">
        <v>69</v>
      </c>
      <c r="C49" s="48">
        <v>2619.1</v>
      </c>
      <c r="D49" s="48">
        <v>3628.3</v>
      </c>
      <c r="E49" s="48">
        <v>3549.1</v>
      </c>
      <c r="F49" s="51">
        <f t="shared" si="5"/>
        <v>97.817159551305011</v>
      </c>
      <c r="G49" s="48">
        <v>126.5</v>
      </c>
      <c r="H49" s="48">
        <v>180.2</v>
      </c>
      <c r="I49" s="48">
        <v>180.2</v>
      </c>
      <c r="J49" s="59">
        <f>I49*100/H49</f>
        <v>100</v>
      </c>
      <c r="K49" s="81">
        <f t="shared" si="1"/>
        <v>79.200000000000273</v>
      </c>
      <c r="L49" s="1"/>
    </row>
    <row r="50" spans="1:13" s="16" customFormat="1" ht="16.5" thickBot="1" x14ac:dyDescent="0.3">
      <c r="A50" s="92" t="s">
        <v>43</v>
      </c>
      <c r="B50" s="93"/>
      <c r="C50" s="60">
        <f>SUM(C15:C49)</f>
        <v>138635.00000000003</v>
      </c>
      <c r="D50" s="61">
        <f>SUM(D15:D49)</f>
        <v>183739</v>
      </c>
      <c r="E50" s="62">
        <f>SUM(E15:E49)</f>
        <v>181971.99999999997</v>
      </c>
      <c r="F50" s="63">
        <f t="shared" ref="F50:F64" si="7">E50*100/D50</f>
        <v>99.038309776367541</v>
      </c>
      <c r="G50" s="60">
        <f>SUM(G15:G49)</f>
        <v>7146.699999999998</v>
      </c>
      <c r="H50" s="61">
        <f>SUM(H15:H49)</f>
        <v>10581</v>
      </c>
      <c r="I50" s="62">
        <f>SUM(I15:I49)</f>
        <v>10116.199999999999</v>
      </c>
      <c r="J50" s="64">
        <f>I50*100/H50</f>
        <v>95.607220489556738</v>
      </c>
      <c r="K50" s="81">
        <f t="shared" si="1"/>
        <v>1767.0000000000291</v>
      </c>
      <c r="M50" s="35"/>
    </row>
    <row r="51" spans="1:13" x14ac:dyDescent="0.25">
      <c r="A51" s="3">
        <v>1</v>
      </c>
      <c r="B51" s="4" t="s">
        <v>62</v>
      </c>
      <c r="C51" s="48">
        <v>1626.2</v>
      </c>
      <c r="D51" s="48">
        <v>2220.1</v>
      </c>
      <c r="E51" s="48">
        <v>2187</v>
      </c>
      <c r="F51" s="65">
        <f t="shared" si="7"/>
        <v>98.50907616774019</v>
      </c>
      <c r="G51" s="48">
        <v>114.7</v>
      </c>
      <c r="H51" s="48">
        <v>114.7</v>
      </c>
      <c r="I51" s="48">
        <v>111.4</v>
      </c>
      <c r="J51" s="58">
        <f>I51*100/H51</f>
        <v>97.122929380993895</v>
      </c>
      <c r="K51" s="81">
        <f t="shared" si="1"/>
        <v>33.099999999999909</v>
      </c>
    </row>
    <row r="52" spans="1:13" x14ac:dyDescent="0.25">
      <c r="A52" s="5">
        <v>2</v>
      </c>
      <c r="B52" s="6" t="s">
        <v>44</v>
      </c>
      <c r="C52" s="48">
        <v>1117.2</v>
      </c>
      <c r="D52" s="48">
        <v>1297</v>
      </c>
      <c r="E52" s="48">
        <v>1291.4000000000001</v>
      </c>
      <c r="F52" s="66">
        <f t="shared" si="7"/>
        <v>99.568234387047042</v>
      </c>
      <c r="G52" s="48">
        <v>82.4</v>
      </c>
      <c r="H52" s="48">
        <v>82.4</v>
      </c>
      <c r="I52" s="48">
        <v>82.4</v>
      </c>
      <c r="J52" s="67">
        <f t="shared" ref="J52:J53" si="8">I52*100/H52</f>
        <v>100</v>
      </c>
      <c r="K52" s="81">
        <f t="shared" si="1"/>
        <v>5.5999999999999091</v>
      </c>
    </row>
    <row r="53" spans="1:13" ht="16.5" thickBot="1" x14ac:dyDescent="0.3">
      <c r="A53" s="27">
        <v>3</v>
      </c>
      <c r="B53" s="28" t="s">
        <v>63</v>
      </c>
      <c r="C53" s="48">
        <v>1066.2</v>
      </c>
      <c r="D53" s="48">
        <v>1668.9</v>
      </c>
      <c r="E53" s="48">
        <v>1667.1</v>
      </c>
      <c r="F53" s="68">
        <f t="shared" si="7"/>
        <v>99.892144526334704</v>
      </c>
      <c r="G53" s="48">
        <v>73.5</v>
      </c>
      <c r="H53" s="48">
        <v>73.5</v>
      </c>
      <c r="I53" s="48">
        <v>73</v>
      </c>
      <c r="J53" s="69">
        <f t="shared" si="8"/>
        <v>99.319727891156461</v>
      </c>
      <c r="K53" s="81">
        <f t="shared" si="1"/>
        <v>1.8000000000001819</v>
      </c>
    </row>
    <row r="54" spans="1:13" s="16" customFormat="1" ht="16.5" thickBot="1" x14ac:dyDescent="0.3">
      <c r="A54" s="94" t="s">
        <v>45</v>
      </c>
      <c r="B54" s="95"/>
      <c r="C54" s="53">
        <f>SUM(C51:C53)</f>
        <v>3809.6000000000004</v>
      </c>
      <c r="D54" s="53">
        <f t="shared" ref="D54:E54" si="9">SUM(D51:D53)</f>
        <v>5186</v>
      </c>
      <c r="E54" s="53">
        <f t="shared" si="9"/>
        <v>5145.5</v>
      </c>
      <c r="F54" s="55">
        <f t="shared" si="7"/>
        <v>99.219051291939834</v>
      </c>
      <c r="G54" s="56">
        <f>SUM(G51:G53)</f>
        <v>270.60000000000002</v>
      </c>
      <c r="H54" s="56">
        <f t="shared" ref="H54:I54" si="10">SUM(H51:H53)</f>
        <v>270.60000000000002</v>
      </c>
      <c r="I54" s="56">
        <f t="shared" si="10"/>
        <v>266.8</v>
      </c>
      <c r="J54" s="57">
        <f>I54*100/H54</f>
        <v>98.59571322985957</v>
      </c>
      <c r="K54" s="81">
        <f t="shared" si="1"/>
        <v>40.5</v>
      </c>
    </row>
    <row r="55" spans="1:13" x14ac:dyDescent="0.25">
      <c r="A55" s="15">
        <v>1</v>
      </c>
      <c r="B55" s="11" t="s">
        <v>64</v>
      </c>
      <c r="C55" s="48">
        <v>1273.9000000000001</v>
      </c>
      <c r="D55" s="48">
        <v>1578.3</v>
      </c>
      <c r="E55" s="48">
        <v>1558.4</v>
      </c>
      <c r="F55" s="49">
        <f t="shared" si="7"/>
        <v>98.739149718051067</v>
      </c>
      <c r="G55" s="48">
        <v>170</v>
      </c>
      <c r="H55" s="48">
        <v>170</v>
      </c>
      <c r="I55" s="48">
        <v>141</v>
      </c>
      <c r="J55" s="58">
        <f t="shared" ref="J55:J62" si="11">I55*100/H55</f>
        <v>82.941176470588232</v>
      </c>
      <c r="K55" s="81">
        <f t="shared" si="1"/>
        <v>19.899999999999864</v>
      </c>
    </row>
    <row r="56" spans="1:13" x14ac:dyDescent="0.25">
      <c r="A56" s="15">
        <v>2</v>
      </c>
      <c r="B56" s="13" t="s">
        <v>60</v>
      </c>
      <c r="C56" s="48">
        <v>2813.3</v>
      </c>
      <c r="D56" s="48">
        <v>3078.3</v>
      </c>
      <c r="E56" s="48">
        <v>3050.9</v>
      </c>
      <c r="F56" s="66">
        <f t="shared" si="7"/>
        <v>99.109898320501571</v>
      </c>
      <c r="G56" s="48">
        <v>360</v>
      </c>
      <c r="H56" s="48">
        <v>384.5</v>
      </c>
      <c r="I56" s="48">
        <v>383.7</v>
      </c>
      <c r="J56" s="58">
        <f t="shared" si="11"/>
        <v>99.791937581274382</v>
      </c>
      <c r="K56" s="81">
        <f t="shared" si="1"/>
        <v>27.400000000000091</v>
      </c>
    </row>
    <row r="57" spans="1:13" ht="31.5" x14ac:dyDescent="0.25">
      <c r="A57" s="15">
        <v>3</v>
      </c>
      <c r="B57" s="13" t="s">
        <v>68</v>
      </c>
      <c r="C57" s="48">
        <v>1311.8</v>
      </c>
      <c r="D57" s="48">
        <v>1338.1</v>
      </c>
      <c r="E57" s="48">
        <v>1326.1</v>
      </c>
      <c r="F57" s="66">
        <f t="shared" si="7"/>
        <v>99.103206038412679</v>
      </c>
      <c r="G57" s="48">
        <v>190</v>
      </c>
      <c r="H57" s="48">
        <v>158</v>
      </c>
      <c r="I57" s="48">
        <v>146.69999999999999</v>
      </c>
      <c r="J57" s="58">
        <f t="shared" si="11"/>
        <v>92.848101265822777</v>
      </c>
      <c r="K57" s="81">
        <f t="shared" si="1"/>
        <v>12</v>
      </c>
    </row>
    <row r="58" spans="1:13" x14ac:dyDescent="0.25">
      <c r="A58" s="15">
        <v>4</v>
      </c>
      <c r="B58" s="13" t="s">
        <v>61</v>
      </c>
      <c r="C58" s="48">
        <v>1036.3</v>
      </c>
      <c r="D58" s="48">
        <v>1232.2</v>
      </c>
      <c r="E58" s="48">
        <v>1205</v>
      </c>
      <c r="F58" s="66">
        <f t="shared" si="7"/>
        <v>97.792566141860078</v>
      </c>
      <c r="G58" s="48">
        <v>130</v>
      </c>
      <c r="H58" s="48">
        <v>130</v>
      </c>
      <c r="I58" s="48">
        <v>109.4</v>
      </c>
      <c r="J58" s="58">
        <f t="shared" si="11"/>
        <v>84.15384615384616</v>
      </c>
      <c r="K58" s="81">
        <f t="shared" si="1"/>
        <v>27.200000000000045</v>
      </c>
    </row>
    <row r="59" spans="1:13" ht="31.5" customHeight="1" x14ac:dyDescent="0.25">
      <c r="A59" s="15">
        <v>5</v>
      </c>
      <c r="B59" s="14" t="s">
        <v>69</v>
      </c>
      <c r="C59" s="48">
        <v>1673.2</v>
      </c>
      <c r="D59" s="48">
        <v>1745.4</v>
      </c>
      <c r="E59" s="48">
        <v>1617.9</v>
      </c>
      <c r="F59" s="66">
        <f t="shared" si="7"/>
        <v>92.695084221381919</v>
      </c>
      <c r="G59" s="48">
        <v>330</v>
      </c>
      <c r="H59" s="48">
        <v>270</v>
      </c>
      <c r="I59" s="48">
        <v>184.6</v>
      </c>
      <c r="J59" s="58">
        <f t="shared" si="11"/>
        <v>68.370370370370367</v>
      </c>
      <c r="K59" s="81">
        <f t="shared" si="1"/>
        <v>127.5</v>
      </c>
    </row>
    <row r="60" spans="1:13" x14ac:dyDescent="0.25">
      <c r="A60" s="15">
        <v>6</v>
      </c>
      <c r="B60" s="6" t="s">
        <v>66</v>
      </c>
      <c r="C60" s="48">
        <v>778.7</v>
      </c>
      <c r="D60" s="48">
        <v>950</v>
      </c>
      <c r="E60" s="48">
        <v>912.3</v>
      </c>
      <c r="F60" s="66">
        <f t="shared" si="7"/>
        <v>96.031578947368416</v>
      </c>
      <c r="G60" s="48">
        <v>98.9</v>
      </c>
      <c r="H60" s="48">
        <v>98.9</v>
      </c>
      <c r="I60" s="48">
        <v>79.3</v>
      </c>
      <c r="J60" s="58">
        <f t="shared" si="11"/>
        <v>80.182002022244689</v>
      </c>
      <c r="K60" s="81">
        <f t="shared" si="1"/>
        <v>37.700000000000045</v>
      </c>
    </row>
    <row r="61" spans="1:13" x14ac:dyDescent="0.25">
      <c r="A61" s="15">
        <v>7</v>
      </c>
      <c r="B61" s="6" t="s">
        <v>46</v>
      </c>
      <c r="C61" s="48">
        <v>1387.7</v>
      </c>
      <c r="D61" s="48">
        <v>1512.4</v>
      </c>
      <c r="E61" s="48">
        <v>1458</v>
      </c>
      <c r="F61" s="66">
        <f t="shared" si="7"/>
        <v>96.403067971436116</v>
      </c>
      <c r="G61" s="48">
        <v>218.8</v>
      </c>
      <c r="H61" s="48">
        <v>228.8</v>
      </c>
      <c r="I61" s="48">
        <v>198.1</v>
      </c>
      <c r="J61" s="58">
        <f t="shared" si="11"/>
        <v>86.582167832167826</v>
      </c>
      <c r="K61" s="81">
        <f t="shared" si="1"/>
        <v>54.400000000000091</v>
      </c>
    </row>
    <row r="62" spans="1:13" ht="16.5" thickBot="1" x14ac:dyDescent="0.3">
      <c r="A62" s="15">
        <v>8</v>
      </c>
      <c r="B62" s="9" t="s">
        <v>65</v>
      </c>
      <c r="C62" s="48">
        <v>884.5</v>
      </c>
      <c r="D62" s="48">
        <v>1050.0999999999999</v>
      </c>
      <c r="E62" s="48">
        <v>1005</v>
      </c>
      <c r="F62" s="70">
        <f t="shared" si="7"/>
        <v>95.705170936101325</v>
      </c>
      <c r="G62" s="48">
        <v>102</v>
      </c>
      <c r="H62" s="48">
        <v>113</v>
      </c>
      <c r="I62" s="48">
        <v>98.9</v>
      </c>
      <c r="J62" s="59">
        <f t="shared" si="11"/>
        <v>87.522123893805315</v>
      </c>
      <c r="K62" s="81">
        <f t="shared" si="1"/>
        <v>45.099999999999909</v>
      </c>
    </row>
    <row r="63" spans="1:13" s="16" customFormat="1" ht="16.5" thickBot="1" x14ac:dyDescent="0.3">
      <c r="A63" s="96" t="s">
        <v>47</v>
      </c>
      <c r="B63" s="97"/>
      <c r="C63" s="60">
        <f>SUM(C55:C62)</f>
        <v>11159.400000000001</v>
      </c>
      <c r="D63" s="61">
        <f t="shared" ref="D63:E63" si="12">SUM(D55:D62)</f>
        <v>12484.800000000001</v>
      </c>
      <c r="E63" s="62">
        <f t="shared" si="12"/>
        <v>12133.599999999999</v>
      </c>
      <c r="F63" s="63">
        <f t="shared" si="7"/>
        <v>97.186979366910137</v>
      </c>
      <c r="G63" s="60">
        <f>SUM(G55:G62)</f>
        <v>1599.7</v>
      </c>
      <c r="H63" s="61">
        <f t="shared" ref="H63:I63" si="13">SUM(H55:H62)</f>
        <v>1553.2</v>
      </c>
      <c r="I63" s="62">
        <f t="shared" si="13"/>
        <v>1341.7</v>
      </c>
      <c r="J63" s="64">
        <f>I63*100/H63</f>
        <v>86.382951326294105</v>
      </c>
      <c r="K63" s="81">
        <f t="shared" si="1"/>
        <v>351.20000000000255</v>
      </c>
      <c r="L63" s="36"/>
    </row>
    <row r="64" spans="1:13" s="16" customFormat="1" ht="16.5" thickBot="1" x14ac:dyDescent="0.3">
      <c r="A64" s="98" t="s">
        <v>48</v>
      </c>
      <c r="B64" s="99"/>
      <c r="C64" s="71">
        <f>C63+C54+C50+C14</f>
        <v>246034.90000000002</v>
      </c>
      <c r="D64" s="71">
        <f t="shared" ref="D64:E64" si="14">D63+D54+D50+D14</f>
        <v>308122.90000000002</v>
      </c>
      <c r="E64" s="71">
        <f t="shared" si="14"/>
        <v>304737</v>
      </c>
      <c r="F64" s="72">
        <f t="shared" si="7"/>
        <v>98.901120299724553</v>
      </c>
      <c r="G64" s="71">
        <f>G63+G54+G50+G14</f>
        <v>13259.899999999998</v>
      </c>
      <c r="H64" s="71">
        <f t="shared" ref="H64:I64" si="15">H63+H54+H50+H14</f>
        <v>19262.5</v>
      </c>
      <c r="I64" s="71">
        <f t="shared" si="15"/>
        <v>18369.399999999998</v>
      </c>
      <c r="J64" s="73">
        <f>I64*100/H64</f>
        <v>95.363530175210883</v>
      </c>
      <c r="K64" s="81">
        <f t="shared" si="1"/>
        <v>3385.9000000000233</v>
      </c>
      <c r="L64" s="36"/>
    </row>
    <row r="65" spans="1:12" s="20" customFormat="1" x14ac:dyDescent="0.25">
      <c r="A65" s="19"/>
      <c r="B65" s="19"/>
      <c r="C65" s="74"/>
      <c r="D65" s="74"/>
      <c r="E65" s="74"/>
      <c r="F65" s="75"/>
      <c r="G65" s="74"/>
      <c r="H65" s="74"/>
      <c r="I65" s="74"/>
      <c r="J65" s="76"/>
      <c r="K65" s="24"/>
    </row>
    <row r="66" spans="1:12" s="20" customFormat="1" ht="2.25" customHeight="1" x14ac:dyDescent="0.25">
      <c r="A66" s="19"/>
      <c r="B66" s="1"/>
      <c r="C66" s="37"/>
      <c r="D66" s="37"/>
      <c r="E66" s="37"/>
      <c r="F66" s="37"/>
      <c r="G66" s="37"/>
      <c r="H66" s="37"/>
      <c r="I66" s="37"/>
      <c r="J66" s="37"/>
      <c r="K66" s="24"/>
      <c r="L66" s="1"/>
    </row>
    <row r="67" spans="1:12" s="20" customFormat="1" x14ac:dyDescent="0.25">
      <c r="A67" s="19"/>
      <c r="B67" s="16" t="s">
        <v>67</v>
      </c>
      <c r="C67" s="37"/>
      <c r="D67" s="37"/>
      <c r="E67" s="37"/>
      <c r="F67" s="77" t="s">
        <v>58</v>
      </c>
      <c r="G67" s="37"/>
      <c r="H67" s="37"/>
      <c r="I67" s="37"/>
      <c r="J67" s="77"/>
      <c r="K67" s="24"/>
      <c r="L67" s="1"/>
    </row>
    <row r="68" spans="1:12" x14ac:dyDescent="0.25">
      <c r="B68" s="16"/>
      <c r="F68" s="77"/>
      <c r="J68" s="77"/>
    </row>
    <row r="69" spans="1:12" s="29" customFormat="1" x14ac:dyDescent="0.25">
      <c r="B69" s="30" t="s">
        <v>59</v>
      </c>
      <c r="C69" s="37"/>
      <c r="D69" s="37"/>
      <c r="E69" s="37"/>
      <c r="F69" s="37"/>
      <c r="G69" s="37"/>
      <c r="H69" s="37"/>
      <c r="I69" s="78"/>
      <c r="J69" s="37"/>
      <c r="K69" s="33"/>
      <c r="L69" s="30"/>
    </row>
    <row r="70" spans="1:12" ht="20.25" customHeight="1" x14ac:dyDescent="0.25">
      <c r="B70" s="21"/>
    </row>
    <row r="71" spans="1:12" s="21" customFormat="1" x14ac:dyDescent="0.25">
      <c r="C71" s="79"/>
      <c r="D71" s="79"/>
      <c r="E71" s="79"/>
      <c r="F71" s="79"/>
      <c r="G71" s="79"/>
      <c r="H71" s="79"/>
      <c r="I71" s="80"/>
      <c r="J71" s="79"/>
      <c r="K71" s="25"/>
      <c r="L71" s="1"/>
    </row>
    <row r="72" spans="1:12" x14ac:dyDescent="0.25">
      <c r="E72" s="37" t="s">
        <v>49</v>
      </c>
    </row>
    <row r="73" spans="1:12" x14ac:dyDescent="0.25">
      <c r="D73" s="78"/>
      <c r="G73" s="78"/>
    </row>
    <row r="74" spans="1:12" x14ac:dyDescent="0.25">
      <c r="D74" s="78"/>
    </row>
  </sheetData>
  <mergeCells count="12">
    <mergeCell ref="A64:B64"/>
    <mergeCell ref="A2:J2"/>
    <mergeCell ref="I3:J3"/>
    <mergeCell ref="A4:A5"/>
    <mergeCell ref="B4:B5"/>
    <mergeCell ref="C4:F4"/>
    <mergeCell ref="G4:J4"/>
    <mergeCell ref="I1:J1"/>
    <mergeCell ref="A14:B14"/>
    <mergeCell ref="A50:B50"/>
    <mergeCell ref="A54:B54"/>
    <mergeCell ref="A63:B63"/>
  </mergeCells>
  <pageMargins left="0.25" right="0.25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topLeftCell="A31" zoomScale="70" zoomScaleNormal="70" workbookViewId="0">
      <selection activeCell="R45" sqref="R45"/>
    </sheetView>
  </sheetViews>
  <sheetFormatPr defaultRowHeight="15.75" x14ac:dyDescent="0.25"/>
  <cols>
    <col min="1" max="1" width="4.7109375" style="1" customWidth="1"/>
    <col min="2" max="2" width="54.85546875" style="1" customWidth="1"/>
    <col min="3" max="8" width="12.42578125" style="37" customWidth="1"/>
    <col min="9" max="9" width="12.42578125" style="78" customWidth="1"/>
    <col min="10" max="10" width="12.42578125" style="37" customWidth="1"/>
    <col min="11" max="11" width="8.28515625" style="23" hidden="1" customWidth="1"/>
    <col min="12" max="16384" width="9.140625" style="1"/>
  </cols>
  <sheetData>
    <row r="1" spans="1:12" x14ac:dyDescent="0.25">
      <c r="I1" s="89" t="s">
        <v>0</v>
      </c>
      <c r="J1" s="89"/>
    </row>
    <row r="2" spans="1:12" x14ac:dyDescent="0.25">
      <c r="F2" s="110" t="s">
        <v>73</v>
      </c>
      <c r="G2" s="110"/>
      <c r="H2" s="110"/>
      <c r="I2" s="110"/>
      <c r="J2" s="110"/>
    </row>
    <row r="3" spans="1:12" x14ac:dyDescent="0.25">
      <c r="H3" s="37" t="s">
        <v>74</v>
      </c>
      <c r="I3" s="111" t="s">
        <v>75</v>
      </c>
      <c r="J3" s="111"/>
    </row>
    <row r="4" spans="1:12" x14ac:dyDescent="0.25">
      <c r="A4" s="100" t="s">
        <v>70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2" ht="16.5" thickBot="1" x14ac:dyDescent="0.3">
      <c r="A5" s="2"/>
      <c r="B5" s="2"/>
      <c r="C5" s="38"/>
      <c r="D5" s="38"/>
      <c r="E5" s="38"/>
      <c r="F5" s="39"/>
      <c r="G5" s="38"/>
      <c r="H5" s="38"/>
      <c r="I5" s="101" t="s">
        <v>1</v>
      </c>
      <c r="J5" s="101"/>
    </row>
    <row r="6" spans="1:12" x14ac:dyDescent="0.25">
      <c r="A6" s="102" t="s">
        <v>2</v>
      </c>
      <c r="B6" s="104" t="s">
        <v>3</v>
      </c>
      <c r="C6" s="106" t="s">
        <v>4</v>
      </c>
      <c r="D6" s="107"/>
      <c r="E6" s="107"/>
      <c r="F6" s="108"/>
      <c r="G6" s="106" t="s">
        <v>5</v>
      </c>
      <c r="H6" s="107"/>
      <c r="I6" s="107"/>
      <c r="J6" s="108"/>
    </row>
    <row r="7" spans="1:12" s="17" customFormat="1" ht="52.5" customHeight="1" thickBot="1" x14ac:dyDescent="0.3">
      <c r="A7" s="103"/>
      <c r="B7" s="105"/>
      <c r="C7" s="84" t="s">
        <v>6</v>
      </c>
      <c r="D7" s="85" t="s">
        <v>7</v>
      </c>
      <c r="E7" s="85" t="s">
        <v>8</v>
      </c>
      <c r="F7" s="86" t="s">
        <v>9</v>
      </c>
      <c r="G7" s="84" t="s">
        <v>6</v>
      </c>
      <c r="H7" s="85" t="s">
        <v>7</v>
      </c>
      <c r="I7" s="85" t="s">
        <v>71</v>
      </c>
      <c r="J7" s="87" t="s">
        <v>9</v>
      </c>
      <c r="K7" s="23"/>
    </row>
    <row r="8" spans="1:12" s="29" customFormat="1" ht="15" customHeight="1" thickBot="1" x14ac:dyDescent="0.25">
      <c r="A8" s="31">
        <v>1</v>
      </c>
      <c r="B8" s="32">
        <v>2</v>
      </c>
      <c r="C8" s="44">
        <v>3</v>
      </c>
      <c r="D8" s="45">
        <v>4</v>
      </c>
      <c r="E8" s="45">
        <v>5</v>
      </c>
      <c r="F8" s="46" t="s">
        <v>10</v>
      </c>
      <c r="G8" s="44">
        <v>7</v>
      </c>
      <c r="H8" s="45">
        <v>8</v>
      </c>
      <c r="I8" s="45">
        <v>9</v>
      </c>
      <c r="J8" s="47" t="s">
        <v>11</v>
      </c>
      <c r="K8" s="33"/>
    </row>
    <row r="9" spans="1:12" x14ac:dyDescent="0.25">
      <c r="A9" s="3">
        <v>1</v>
      </c>
      <c r="B9" s="4" t="s">
        <v>12</v>
      </c>
      <c r="C9" s="48">
        <v>24715.3</v>
      </c>
      <c r="D9" s="48">
        <v>27401.8</v>
      </c>
      <c r="E9" s="48">
        <v>27009.8</v>
      </c>
      <c r="F9" s="49">
        <f>E9/D9*100</f>
        <v>98.569437044281756</v>
      </c>
      <c r="G9" s="48">
        <v>1234.0999999999999</v>
      </c>
      <c r="H9" s="48">
        <v>1973.3</v>
      </c>
      <c r="I9" s="48">
        <v>1767.43047</v>
      </c>
      <c r="J9" s="50">
        <f>I9/H9*100</f>
        <v>89.567246237267526</v>
      </c>
      <c r="K9" s="81">
        <f>D9-E9</f>
        <v>392</v>
      </c>
    </row>
    <row r="10" spans="1:12" x14ac:dyDescent="0.25">
      <c r="A10" s="5">
        <v>2</v>
      </c>
      <c r="B10" s="6" t="s">
        <v>13</v>
      </c>
      <c r="C10" s="48">
        <v>16435.099999999999</v>
      </c>
      <c r="D10" s="48">
        <v>18505</v>
      </c>
      <c r="E10" s="48">
        <v>18469.2</v>
      </c>
      <c r="F10" s="49">
        <f>E10/D10*100</f>
        <v>99.806538773304524</v>
      </c>
      <c r="G10" s="48">
        <v>770.6</v>
      </c>
      <c r="H10" s="48">
        <v>1234.8</v>
      </c>
      <c r="I10" s="48">
        <v>1279.3178300000002</v>
      </c>
      <c r="J10" s="50">
        <f t="shared" ref="J10:J15" si="0">I10/H10*100</f>
        <v>103.6052664399093</v>
      </c>
      <c r="K10" s="81">
        <f t="shared" ref="K10:K66" si="1">D10-E10</f>
        <v>35.799999999999272</v>
      </c>
    </row>
    <row r="11" spans="1:12" x14ac:dyDescent="0.25">
      <c r="A11" s="5">
        <v>3</v>
      </c>
      <c r="B11" s="6" t="s">
        <v>14</v>
      </c>
      <c r="C11" s="48">
        <v>3227.9</v>
      </c>
      <c r="D11" s="48">
        <v>4093.6</v>
      </c>
      <c r="E11" s="48">
        <v>4020.3</v>
      </c>
      <c r="F11" s="49">
        <f>E11/D11*100</f>
        <v>98.209400039085409</v>
      </c>
      <c r="G11" s="48">
        <v>135.30000000000001</v>
      </c>
      <c r="H11" s="48">
        <v>231.9</v>
      </c>
      <c r="I11" s="48">
        <v>208.73974999999999</v>
      </c>
      <c r="J11" s="50">
        <f t="shared" si="0"/>
        <v>90.012828805519618</v>
      </c>
      <c r="K11" s="81">
        <f t="shared" si="1"/>
        <v>73.299999999999727</v>
      </c>
    </row>
    <row r="12" spans="1:12" x14ac:dyDescent="0.25">
      <c r="A12" s="5">
        <v>4</v>
      </c>
      <c r="B12" s="6" t="s">
        <v>15</v>
      </c>
      <c r="C12" s="48">
        <v>15925.1</v>
      </c>
      <c r="D12" s="48">
        <v>18116.7</v>
      </c>
      <c r="E12" s="48">
        <v>17801.2</v>
      </c>
      <c r="F12" s="49">
        <f t="shared" ref="F12" si="2">E12/D12*100</f>
        <v>98.258512863821778</v>
      </c>
      <c r="G12" s="48">
        <v>629.4</v>
      </c>
      <c r="H12" s="48">
        <v>1045.3</v>
      </c>
      <c r="I12" s="48">
        <v>982.62231000000008</v>
      </c>
      <c r="J12" s="50">
        <f t="shared" si="0"/>
        <v>94.003856309193552</v>
      </c>
      <c r="K12" s="81">
        <f t="shared" si="1"/>
        <v>315.5</v>
      </c>
    </row>
    <row r="13" spans="1:12" x14ac:dyDescent="0.25">
      <c r="A13" s="5">
        <v>5</v>
      </c>
      <c r="B13" s="6" t="s">
        <v>50</v>
      </c>
      <c r="C13" s="48">
        <v>5969.9</v>
      </c>
      <c r="D13" s="48">
        <v>8017.5</v>
      </c>
      <c r="E13" s="48">
        <v>8007.7</v>
      </c>
      <c r="F13" s="49">
        <f>E13/D13*100</f>
        <v>99.877767383847825</v>
      </c>
      <c r="G13" s="48">
        <v>291.2</v>
      </c>
      <c r="H13" s="48">
        <v>434.8</v>
      </c>
      <c r="I13" s="48">
        <v>411.54755</v>
      </c>
      <c r="J13" s="50">
        <f t="shared" si="0"/>
        <v>94.652150413983435</v>
      </c>
      <c r="K13" s="81">
        <f t="shared" si="1"/>
        <v>9.8000000000001819</v>
      </c>
    </row>
    <row r="14" spans="1:12" x14ac:dyDescent="0.25">
      <c r="A14" s="5">
        <v>6</v>
      </c>
      <c r="B14" s="7" t="s">
        <v>16</v>
      </c>
      <c r="C14" s="48">
        <v>11717.2</v>
      </c>
      <c r="D14" s="48">
        <v>13717</v>
      </c>
      <c r="E14" s="48">
        <v>13429.9</v>
      </c>
      <c r="F14" s="49">
        <f>E14/D14*100</f>
        <v>97.906976744186053</v>
      </c>
      <c r="G14" s="48">
        <v>494.1</v>
      </c>
      <c r="H14" s="48">
        <v>809.4</v>
      </c>
      <c r="I14" s="48">
        <v>804.03256999999996</v>
      </c>
      <c r="J14" s="50">
        <f t="shared" si="0"/>
        <v>99.336863108475413</v>
      </c>
      <c r="K14" s="81">
        <f t="shared" si="1"/>
        <v>287.10000000000036</v>
      </c>
    </row>
    <row r="15" spans="1:12" ht="16.5" thickBot="1" x14ac:dyDescent="0.3">
      <c r="A15" s="8">
        <v>7</v>
      </c>
      <c r="B15" s="9" t="s">
        <v>17</v>
      </c>
      <c r="C15" s="48">
        <v>14440.4</v>
      </c>
      <c r="D15" s="48">
        <v>16861.5</v>
      </c>
      <c r="E15" s="48">
        <v>16747.8</v>
      </c>
      <c r="F15" s="51">
        <f>E15/D15*100</f>
        <v>99.325682768436963</v>
      </c>
      <c r="G15" s="48">
        <v>688.2</v>
      </c>
      <c r="H15" s="48">
        <v>1128.2</v>
      </c>
      <c r="I15" s="48">
        <v>1069.81593</v>
      </c>
      <c r="J15" s="50">
        <f t="shared" si="0"/>
        <v>94.825024818294622</v>
      </c>
      <c r="K15" s="81">
        <f t="shared" si="1"/>
        <v>113.70000000000073</v>
      </c>
    </row>
    <row r="16" spans="1:12" s="16" customFormat="1" ht="15.75" customHeight="1" thickBot="1" x14ac:dyDescent="0.3">
      <c r="A16" s="90" t="s">
        <v>18</v>
      </c>
      <c r="B16" s="91"/>
      <c r="C16" s="53">
        <f>SUM(C9:C15)</f>
        <v>92430.89999999998</v>
      </c>
      <c r="D16" s="53">
        <f t="shared" ref="D16:E16" si="3">SUM(D9:D15)</f>
        <v>106713.1</v>
      </c>
      <c r="E16" s="53">
        <f t="shared" si="3"/>
        <v>105485.9</v>
      </c>
      <c r="F16" s="55">
        <f>E16/D16*100</f>
        <v>98.850000609109827</v>
      </c>
      <c r="G16" s="56">
        <f>SUM(G9:G15)</f>
        <v>4242.8999999999996</v>
      </c>
      <c r="H16" s="56">
        <f t="shared" ref="H16:I16" si="4">SUM(H9:H15)</f>
        <v>6857.7</v>
      </c>
      <c r="I16" s="56">
        <f t="shared" si="4"/>
        <v>6523.5064100000009</v>
      </c>
      <c r="J16" s="57">
        <f t="shared" ref="J16:J66" si="5">I16/H16*100</f>
        <v>95.126739431587865</v>
      </c>
      <c r="K16" s="81">
        <f t="shared" si="1"/>
        <v>1227.2000000000116</v>
      </c>
      <c r="L16" s="34"/>
    </row>
    <row r="17" spans="1:11" x14ac:dyDescent="0.25">
      <c r="A17" s="10">
        <v>1</v>
      </c>
      <c r="B17" s="11" t="s">
        <v>54</v>
      </c>
      <c r="C17" s="48">
        <v>4161.2</v>
      </c>
      <c r="D17" s="48">
        <v>5940</v>
      </c>
      <c r="E17" s="48">
        <v>5852.4</v>
      </c>
      <c r="F17" s="49">
        <f>E17*100/D17</f>
        <v>98.525252525252526</v>
      </c>
      <c r="G17" s="48">
        <v>161.80000000000001</v>
      </c>
      <c r="H17" s="48">
        <v>277.2</v>
      </c>
      <c r="I17" s="48">
        <v>229.71696</v>
      </c>
      <c r="J17" s="50">
        <f t="shared" si="5"/>
        <v>82.870476190476197</v>
      </c>
      <c r="K17" s="81">
        <f t="shared" si="1"/>
        <v>87.600000000000364</v>
      </c>
    </row>
    <row r="18" spans="1:11" x14ac:dyDescent="0.25">
      <c r="A18" s="10">
        <v>2</v>
      </c>
      <c r="B18" s="12" t="s">
        <v>53</v>
      </c>
      <c r="C18" s="48">
        <v>3758.7</v>
      </c>
      <c r="D18" s="48">
        <v>5928.7</v>
      </c>
      <c r="E18" s="48">
        <v>5887.4</v>
      </c>
      <c r="F18" s="49">
        <f t="shared" ref="F18:F66" si="6">E18*100/D18</f>
        <v>99.303388601211054</v>
      </c>
      <c r="G18" s="48">
        <v>135.30000000000001</v>
      </c>
      <c r="H18" s="48">
        <v>239.9</v>
      </c>
      <c r="I18" s="48">
        <v>229.76117000000002</v>
      </c>
      <c r="J18" s="50">
        <f t="shared" si="5"/>
        <v>95.773726552730309</v>
      </c>
      <c r="K18" s="81">
        <f t="shared" si="1"/>
        <v>41.300000000000182</v>
      </c>
    </row>
    <row r="19" spans="1:11" x14ac:dyDescent="0.25">
      <c r="A19" s="10">
        <v>3</v>
      </c>
      <c r="B19" s="12" t="s">
        <v>19</v>
      </c>
      <c r="C19" s="48">
        <v>5547.3</v>
      </c>
      <c r="D19" s="48">
        <v>6646.5</v>
      </c>
      <c r="E19" s="48">
        <v>6599.1</v>
      </c>
      <c r="F19" s="49">
        <f t="shared" si="6"/>
        <v>99.286842699164978</v>
      </c>
      <c r="G19" s="48">
        <v>282.39999999999998</v>
      </c>
      <c r="H19" s="48">
        <v>444.7</v>
      </c>
      <c r="I19" s="48">
        <v>450.42588000000001</v>
      </c>
      <c r="J19" s="50">
        <f t="shared" si="5"/>
        <v>101.28758263998201</v>
      </c>
      <c r="K19" s="81">
        <f t="shared" si="1"/>
        <v>47.399999999999636</v>
      </c>
    </row>
    <row r="20" spans="1:11" x14ac:dyDescent="0.25">
      <c r="A20" s="10">
        <v>4</v>
      </c>
      <c r="B20" s="6" t="s">
        <v>20</v>
      </c>
      <c r="C20" s="48">
        <v>5610.1</v>
      </c>
      <c r="D20" s="48">
        <v>6681.4</v>
      </c>
      <c r="E20" s="48">
        <v>6602.4</v>
      </c>
      <c r="F20" s="49">
        <f t="shared" si="6"/>
        <v>98.81761307510402</v>
      </c>
      <c r="G20" s="48">
        <v>247.1</v>
      </c>
      <c r="H20" s="48">
        <v>404.1</v>
      </c>
      <c r="I20" s="48">
        <v>391.24146999999999</v>
      </c>
      <c r="J20" s="50">
        <f t="shared" si="5"/>
        <v>96.817983172482045</v>
      </c>
      <c r="K20" s="81">
        <f t="shared" si="1"/>
        <v>79</v>
      </c>
    </row>
    <row r="21" spans="1:11" x14ac:dyDescent="0.25">
      <c r="A21" s="10">
        <v>5</v>
      </c>
      <c r="B21" s="6" t="s">
        <v>21</v>
      </c>
      <c r="C21" s="48">
        <v>5502.7</v>
      </c>
      <c r="D21" s="48">
        <v>7268</v>
      </c>
      <c r="E21" s="48">
        <v>7142.5</v>
      </c>
      <c r="F21" s="49">
        <f t="shared" si="6"/>
        <v>98.273252614199222</v>
      </c>
      <c r="G21" s="48">
        <v>370.6</v>
      </c>
      <c r="H21" s="48">
        <v>446</v>
      </c>
      <c r="I21" s="48">
        <v>335.77846</v>
      </c>
      <c r="J21" s="50">
        <f t="shared" si="5"/>
        <v>75.286650224215251</v>
      </c>
      <c r="K21" s="81">
        <f t="shared" si="1"/>
        <v>125.5</v>
      </c>
    </row>
    <row r="22" spans="1:11" x14ac:dyDescent="0.25">
      <c r="A22" s="10">
        <v>6</v>
      </c>
      <c r="B22" s="6" t="s">
        <v>22</v>
      </c>
      <c r="C22" s="48">
        <v>10369.200000000001</v>
      </c>
      <c r="D22" s="48">
        <v>12150.1</v>
      </c>
      <c r="E22" s="48">
        <v>12076</v>
      </c>
      <c r="F22" s="49">
        <f t="shared" si="6"/>
        <v>99.390128476308831</v>
      </c>
      <c r="G22" s="48">
        <v>600</v>
      </c>
      <c r="H22" s="48">
        <v>948.8</v>
      </c>
      <c r="I22" s="48">
        <v>853.28664000000003</v>
      </c>
      <c r="J22" s="50">
        <f t="shared" si="5"/>
        <v>89.933246205733568</v>
      </c>
      <c r="K22" s="81">
        <f t="shared" si="1"/>
        <v>74.100000000000364</v>
      </c>
    </row>
    <row r="23" spans="1:11" x14ac:dyDescent="0.25">
      <c r="A23" s="10">
        <v>7</v>
      </c>
      <c r="B23" s="6" t="s">
        <v>23</v>
      </c>
      <c r="C23" s="48">
        <v>4881.6000000000004</v>
      </c>
      <c r="D23" s="48">
        <v>5982.5</v>
      </c>
      <c r="E23" s="48">
        <v>5924.8</v>
      </c>
      <c r="F23" s="49">
        <f t="shared" si="6"/>
        <v>99.035520267446714</v>
      </c>
      <c r="G23" s="48">
        <v>255.9</v>
      </c>
      <c r="H23" s="48">
        <v>378</v>
      </c>
      <c r="I23" s="48">
        <v>366.99624999999997</v>
      </c>
      <c r="J23" s="50">
        <f t="shared" si="5"/>
        <v>97.088955026455011</v>
      </c>
      <c r="K23" s="81">
        <f t="shared" si="1"/>
        <v>57.699999999999818</v>
      </c>
    </row>
    <row r="24" spans="1:11" x14ac:dyDescent="0.25">
      <c r="A24" s="10">
        <v>8</v>
      </c>
      <c r="B24" s="12" t="s">
        <v>24</v>
      </c>
      <c r="C24" s="48">
        <v>3565.1</v>
      </c>
      <c r="D24" s="48">
        <v>5248.8</v>
      </c>
      <c r="E24" s="48">
        <v>5244.6</v>
      </c>
      <c r="F24" s="49">
        <f t="shared" si="6"/>
        <v>99.919981710105162</v>
      </c>
      <c r="G24" s="48">
        <v>188.2</v>
      </c>
      <c r="H24" s="48">
        <v>278.10000000000002</v>
      </c>
      <c r="I24" s="48">
        <v>254.06748000000002</v>
      </c>
      <c r="J24" s="50">
        <f t="shared" si="5"/>
        <v>91.358317152103567</v>
      </c>
      <c r="K24" s="81">
        <f t="shared" si="1"/>
        <v>4.1999999999998181</v>
      </c>
    </row>
    <row r="25" spans="1:11" x14ac:dyDescent="0.25">
      <c r="A25" s="10">
        <v>9</v>
      </c>
      <c r="B25" s="6" t="s">
        <v>25</v>
      </c>
      <c r="C25" s="48">
        <v>2567.1999999999998</v>
      </c>
      <c r="D25" s="48">
        <v>4081.9</v>
      </c>
      <c r="E25" s="48">
        <v>4075.3</v>
      </c>
      <c r="F25" s="49">
        <f t="shared" si="6"/>
        <v>99.838310590656306</v>
      </c>
      <c r="G25" s="48">
        <v>114.7</v>
      </c>
      <c r="H25" s="48">
        <v>167</v>
      </c>
      <c r="I25" s="48">
        <v>154.30043000000001</v>
      </c>
      <c r="J25" s="50">
        <f t="shared" si="5"/>
        <v>92.39546706586826</v>
      </c>
      <c r="K25" s="81">
        <f t="shared" si="1"/>
        <v>6.5999999999999091</v>
      </c>
    </row>
    <row r="26" spans="1:11" x14ac:dyDescent="0.25">
      <c r="A26" s="10">
        <v>10</v>
      </c>
      <c r="B26" s="6" t="s">
        <v>26</v>
      </c>
      <c r="C26" s="48">
        <v>4779.8999999999996</v>
      </c>
      <c r="D26" s="48">
        <v>6564</v>
      </c>
      <c r="E26" s="48">
        <v>6546.6</v>
      </c>
      <c r="F26" s="49">
        <f t="shared" si="6"/>
        <v>99.734917733089574</v>
      </c>
      <c r="G26" s="48">
        <v>191.2</v>
      </c>
      <c r="H26" s="48">
        <v>330.7</v>
      </c>
      <c r="I26" s="48">
        <v>328.97796</v>
      </c>
      <c r="J26" s="50">
        <f t="shared" si="5"/>
        <v>99.47927426670698</v>
      </c>
      <c r="K26" s="81">
        <f t="shared" si="1"/>
        <v>17.399999999999636</v>
      </c>
    </row>
    <row r="27" spans="1:11" x14ac:dyDescent="0.25">
      <c r="A27" s="10">
        <v>11</v>
      </c>
      <c r="B27" s="6" t="s">
        <v>27</v>
      </c>
      <c r="C27" s="48">
        <v>7301.4</v>
      </c>
      <c r="D27" s="48">
        <v>9653</v>
      </c>
      <c r="E27" s="48">
        <v>9568</v>
      </c>
      <c r="F27" s="49">
        <f>E27*100/D27</f>
        <v>99.119444732207597</v>
      </c>
      <c r="G27" s="48">
        <v>656.5</v>
      </c>
      <c r="H27" s="48">
        <v>808.8</v>
      </c>
      <c r="I27" s="48">
        <v>737.68498999999997</v>
      </c>
      <c r="J27" s="50">
        <f t="shared" si="5"/>
        <v>91.207342977250249</v>
      </c>
      <c r="K27" s="81">
        <f t="shared" si="1"/>
        <v>85</v>
      </c>
    </row>
    <row r="28" spans="1:11" x14ac:dyDescent="0.25">
      <c r="A28" s="10">
        <v>12</v>
      </c>
      <c r="B28" s="12" t="s">
        <v>55</v>
      </c>
      <c r="C28" s="48">
        <v>3119.6</v>
      </c>
      <c r="D28" s="48">
        <v>4689.3999999999996</v>
      </c>
      <c r="E28" s="48">
        <v>4687.8</v>
      </c>
      <c r="F28" s="49">
        <f t="shared" si="6"/>
        <v>99.965880496438785</v>
      </c>
      <c r="G28" s="48">
        <v>120.6</v>
      </c>
      <c r="H28" s="48">
        <v>205.1</v>
      </c>
      <c r="I28" s="48">
        <v>204.66811999999999</v>
      </c>
      <c r="J28" s="50">
        <f t="shared" si="5"/>
        <v>99.789429546562644</v>
      </c>
      <c r="K28" s="81">
        <f t="shared" si="1"/>
        <v>1.5999999999994543</v>
      </c>
    </row>
    <row r="29" spans="1:11" x14ac:dyDescent="0.25">
      <c r="A29" s="10">
        <v>13</v>
      </c>
      <c r="B29" s="6" t="s">
        <v>56</v>
      </c>
      <c r="C29" s="48">
        <v>3524.4</v>
      </c>
      <c r="D29" s="48">
        <v>4902.6000000000004</v>
      </c>
      <c r="E29" s="48">
        <v>4891.8999999999996</v>
      </c>
      <c r="F29" s="49">
        <f t="shared" si="6"/>
        <v>99.781748460000799</v>
      </c>
      <c r="G29" s="48">
        <v>114.7</v>
      </c>
      <c r="H29" s="48">
        <v>210</v>
      </c>
      <c r="I29" s="48">
        <v>165.75115</v>
      </c>
      <c r="J29" s="50">
        <f t="shared" si="5"/>
        <v>78.929119047619039</v>
      </c>
      <c r="K29" s="81">
        <f t="shared" si="1"/>
        <v>10.700000000000728</v>
      </c>
    </row>
    <row r="30" spans="1:11" x14ac:dyDescent="0.25">
      <c r="A30" s="10">
        <v>14</v>
      </c>
      <c r="B30" s="6" t="s">
        <v>28</v>
      </c>
      <c r="C30" s="48">
        <v>2731.1</v>
      </c>
      <c r="D30" s="48">
        <v>3987</v>
      </c>
      <c r="E30" s="48">
        <v>3976.1</v>
      </c>
      <c r="F30" s="49">
        <f t="shared" si="6"/>
        <v>99.726611487333841</v>
      </c>
      <c r="G30" s="48">
        <v>102.9</v>
      </c>
      <c r="H30" s="48">
        <v>172.7</v>
      </c>
      <c r="I30" s="48">
        <v>174.02758</v>
      </c>
      <c r="J30" s="50">
        <f t="shared" si="5"/>
        <v>100.76872032426174</v>
      </c>
      <c r="K30" s="81">
        <f t="shared" si="1"/>
        <v>10.900000000000091</v>
      </c>
    </row>
    <row r="31" spans="1:11" x14ac:dyDescent="0.25">
      <c r="A31" s="10">
        <v>15</v>
      </c>
      <c r="B31" s="6" t="s">
        <v>29</v>
      </c>
      <c r="C31" s="48">
        <v>2763.1</v>
      </c>
      <c r="D31" s="48">
        <v>3823.8</v>
      </c>
      <c r="E31" s="48">
        <v>3795.7</v>
      </c>
      <c r="F31" s="49">
        <f t="shared" si="6"/>
        <v>99.265128929337308</v>
      </c>
      <c r="G31" s="48">
        <v>94.1</v>
      </c>
      <c r="H31" s="48">
        <v>166.5</v>
      </c>
      <c r="I31" s="48">
        <v>158.79775000000001</v>
      </c>
      <c r="J31" s="50">
        <f t="shared" si="5"/>
        <v>95.374024024024024</v>
      </c>
      <c r="K31" s="81">
        <f t="shared" si="1"/>
        <v>28.100000000000364</v>
      </c>
    </row>
    <row r="32" spans="1:11" ht="15" customHeight="1" x14ac:dyDescent="0.25">
      <c r="A32" s="10">
        <v>16</v>
      </c>
      <c r="B32" s="12" t="s">
        <v>30</v>
      </c>
      <c r="C32" s="48">
        <v>5078.8999999999996</v>
      </c>
      <c r="D32" s="48">
        <v>6208.6</v>
      </c>
      <c r="E32" s="48">
        <v>6186.4</v>
      </c>
      <c r="F32" s="49">
        <f t="shared" si="6"/>
        <v>99.642431466030985</v>
      </c>
      <c r="G32" s="48">
        <v>381.2</v>
      </c>
      <c r="H32" s="48">
        <v>424</v>
      </c>
      <c r="I32" s="48">
        <v>422.40559999999999</v>
      </c>
      <c r="J32" s="50">
        <f t="shared" si="5"/>
        <v>99.623962264150947</v>
      </c>
      <c r="K32" s="81">
        <f t="shared" si="1"/>
        <v>22.200000000000728</v>
      </c>
    </row>
    <row r="33" spans="1:11" x14ac:dyDescent="0.25">
      <c r="A33" s="10">
        <v>17</v>
      </c>
      <c r="B33" s="12" t="s">
        <v>31</v>
      </c>
      <c r="C33" s="48">
        <v>3618.9</v>
      </c>
      <c r="D33" s="48">
        <v>4717.8</v>
      </c>
      <c r="E33" s="48">
        <v>4687.3999999999996</v>
      </c>
      <c r="F33" s="49">
        <f t="shared" si="6"/>
        <v>99.355631862308684</v>
      </c>
      <c r="G33" s="48">
        <v>218.8</v>
      </c>
      <c r="H33" s="48">
        <v>280</v>
      </c>
      <c r="I33" s="48">
        <v>251.76014000000001</v>
      </c>
      <c r="J33" s="50">
        <f t="shared" si="5"/>
        <v>89.914335714285727</v>
      </c>
      <c r="K33" s="81">
        <f t="shared" si="1"/>
        <v>30.400000000000546</v>
      </c>
    </row>
    <row r="34" spans="1:11" x14ac:dyDescent="0.25">
      <c r="A34" s="10">
        <v>18</v>
      </c>
      <c r="B34" s="12" t="s">
        <v>32</v>
      </c>
      <c r="C34" s="48">
        <v>4923</v>
      </c>
      <c r="D34" s="48">
        <v>6138.5</v>
      </c>
      <c r="E34" s="48">
        <v>6098.6</v>
      </c>
      <c r="F34" s="49">
        <f t="shared" si="6"/>
        <v>99.350004072656191</v>
      </c>
      <c r="G34" s="48">
        <v>352.4</v>
      </c>
      <c r="H34" s="48">
        <v>445.8</v>
      </c>
      <c r="I34" s="48">
        <v>440.67021999999997</v>
      </c>
      <c r="J34" s="50">
        <f t="shared" si="5"/>
        <v>98.849309107222965</v>
      </c>
      <c r="K34" s="81">
        <f t="shared" si="1"/>
        <v>39.899999999999636</v>
      </c>
    </row>
    <row r="35" spans="1:11" x14ac:dyDescent="0.25">
      <c r="A35" s="10">
        <v>19</v>
      </c>
      <c r="B35" s="6" t="s">
        <v>33</v>
      </c>
      <c r="C35" s="48">
        <v>5683.1</v>
      </c>
      <c r="D35" s="48">
        <v>7665.8</v>
      </c>
      <c r="E35" s="48">
        <v>7628.4</v>
      </c>
      <c r="F35" s="49">
        <f t="shared" si="6"/>
        <v>99.512118761251273</v>
      </c>
      <c r="G35" s="48">
        <v>347.1</v>
      </c>
      <c r="H35" s="48">
        <v>522.79999999999995</v>
      </c>
      <c r="I35" s="48">
        <v>526.93252000000007</v>
      </c>
      <c r="J35" s="50">
        <f t="shared" si="5"/>
        <v>100.79045906656468</v>
      </c>
      <c r="K35" s="81">
        <f t="shared" si="1"/>
        <v>37.400000000000546</v>
      </c>
    </row>
    <row r="36" spans="1:11" x14ac:dyDescent="0.25">
      <c r="A36" s="10">
        <v>20</v>
      </c>
      <c r="B36" s="6" t="s">
        <v>34</v>
      </c>
      <c r="C36" s="48">
        <v>3727.1</v>
      </c>
      <c r="D36" s="48">
        <v>4703.5</v>
      </c>
      <c r="E36" s="48">
        <v>4603</v>
      </c>
      <c r="F36" s="49">
        <f t="shared" si="6"/>
        <v>97.863293292229187</v>
      </c>
      <c r="G36" s="48">
        <v>167.6</v>
      </c>
      <c r="H36" s="48">
        <v>265.5</v>
      </c>
      <c r="I36" s="48">
        <v>252.47654999999997</v>
      </c>
      <c r="J36" s="50">
        <f t="shared" si="5"/>
        <v>95.094745762711852</v>
      </c>
      <c r="K36" s="81">
        <f t="shared" si="1"/>
        <v>100.5</v>
      </c>
    </row>
    <row r="37" spans="1:11" x14ac:dyDescent="0.25">
      <c r="A37" s="10">
        <v>21</v>
      </c>
      <c r="B37" s="12" t="s">
        <v>35</v>
      </c>
      <c r="C37" s="48">
        <v>3059.6</v>
      </c>
      <c r="D37" s="48">
        <v>4447.8</v>
      </c>
      <c r="E37" s="48">
        <v>4401.1000000000004</v>
      </c>
      <c r="F37" s="49">
        <f t="shared" si="6"/>
        <v>98.950042717748104</v>
      </c>
      <c r="G37" s="48">
        <v>152.9</v>
      </c>
      <c r="H37" s="48">
        <v>225.3</v>
      </c>
      <c r="I37" s="48">
        <v>213.74517</v>
      </c>
      <c r="J37" s="50">
        <f t="shared" si="5"/>
        <v>94.871358189081221</v>
      </c>
      <c r="K37" s="81">
        <f t="shared" si="1"/>
        <v>46.699999999999818</v>
      </c>
    </row>
    <row r="38" spans="1:11" x14ac:dyDescent="0.25">
      <c r="A38" s="10">
        <v>22</v>
      </c>
      <c r="B38" s="6" t="s">
        <v>51</v>
      </c>
      <c r="C38" s="48">
        <v>3447.1</v>
      </c>
      <c r="D38" s="48">
        <v>4194.3999999999996</v>
      </c>
      <c r="E38" s="48">
        <v>4156.3999999999996</v>
      </c>
      <c r="F38" s="49">
        <f t="shared" si="6"/>
        <v>99.094030135418649</v>
      </c>
      <c r="G38" s="48">
        <v>164.7</v>
      </c>
      <c r="H38" s="48">
        <v>249.2</v>
      </c>
      <c r="I38" s="48">
        <v>230.85110999999998</v>
      </c>
      <c r="J38" s="50">
        <f t="shared" si="5"/>
        <v>92.636882022471895</v>
      </c>
      <c r="K38" s="81">
        <f t="shared" si="1"/>
        <v>38</v>
      </c>
    </row>
    <row r="39" spans="1:11" x14ac:dyDescent="0.25">
      <c r="A39" s="10">
        <v>23</v>
      </c>
      <c r="B39" s="6" t="s">
        <v>52</v>
      </c>
      <c r="C39" s="48">
        <v>3778.3</v>
      </c>
      <c r="D39" s="48">
        <v>4926.8</v>
      </c>
      <c r="E39" s="48">
        <v>4870.1000000000004</v>
      </c>
      <c r="F39" s="49">
        <f t="shared" si="6"/>
        <v>98.849151579118299</v>
      </c>
      <c r="G39" s="48">
        <v>126.5</v>
      </c>
      <c r="H39" s="48">
        <v>239.2</v>
      </c>
      <c r="I39" s="48">
        <v>207.90357</v>
      </c>
      <c r="J39" s="50">
        <f t="shared" si="5"/>
        <v>86.916208193979941</v>
      </c>
      <c r="K39" s="81">
        <f t="shared" si="1"/>
        <v>56.699999999999818</v>
      </c>
    </row>
    <row r="40" spans="1:11" x14ac:dyDescent="0.25">
      <c r="A40" s="10">
        <v>24</v>
      </c>
      <c r="B40" s="6" t="s">
        <v>36</v>
      </c>
      <c r="C40" s="48">
        <v>2529.3000000000002</v>
      </c>
      <c r="D40" s="48">
        <v>3456.2</v>
      </c>
      <c r="E40" s="48">
        <v>3441.6</v>
      </c>
      <c r="F40" s="49">
        <f t="shared" si="6"/>
        <v>99.577570742433892</v>
      </c>
      <c r="G40" s="48">
        <v>105.9</v>
      </c>
      <c r="H40" s="48">
        <v>179.7</v>
      </c>
      <c r="I40" s="48">
        <v>166.79534000000001</v>
      </c>
      <c r="J40" s="50">
        <f t="shared" si="5"/>
        <v>92.818775737340019</v>
      </c>
      <c r="K40" s="81">
        <f t="shared" si="1"/>
        <v>14.599999999999909</v>
      </c>
    </row>
    <row r="41" spans="1:11" x14ac:dyDescent="0.25">
      <c r="A41" s="10">
        <v>25</v>
      </c>
      <c r="B41" s="6" t="s">
        <v>37</v>
      </c>
      <c r="C41" s="48">
        <v>3463.6</v>
      </c>
      <c r="D41" s="48">
        <v>4325.5</v>
      </c>
      <c r="E41" s="48">
        <v>4285.3999999999996</v>
      </c>
      <c r="F41" s="49">
        <f t="shared" si="6"/>
        <v>99.072939544561308</v>
      </c>
      <c r="G41" s="48">
        <v>196.5</v>
      </c>
      <c r="H41" s="48">
        <v>253</v>
      </c>
      <c r="I41" s="48">
        <v>219.47008</v>
      </c>
      <c r="J41" s="50">
        <f t="shared" si="5"/>
        <v>86.747067193675889</v>
      </c>
      <c r="K41" s="81">
        <f t="shared" si="1"/>
        <v>40.100000000000364</v>
      </c>
    </row>
    <row r="42" spans="1:11" x14ac:dyDescent="0.25">
      <c r="A42" s="10">
        <v>26</v>
      </c>
      <c r="B42" s="6" t="s">
        <v>38</v>
      </c>
      <c r="C42" s="48">
        <v>2768.8</v>
      </c>
      <c r="D42" s="48">
        <v>4180.3</v>
      </c>
      <c r="E42" s="48">
        <v>4105.3</v>
      </c>
      <c r="F42" s="49">
        <f t="shared" si="6"/>
        <v>98.205870392077117</v>
      </c>
      <c r="G42" s="48">
        <v>82.4</v>
      </c>
      <c r="H42" s="48">
        <v>137.4</v>
      </c>
      <c r="I42" s="48">
        <v>131.60748000000001</v>
      </c>
      <c r="J42" s="50">
        <f t="shared" si="5"/>
        <v>95.784192139737996</v>
      </c>
      <c r="K42" s="81">
        <f t="shared" si="1"/>
        <v>75</v>
      </c>
    </row>
    <row r="43" spans="1:11" x14ac:dyDescent="0.25">
      <c r="A43" s="10">
        <v>27</v>
      </c>
      <c r="B43" s="6" t="s">
        <v>39</v>
      </c>
      <c r="C43" s="48">
        <v>2143.6999999999998</v>
      </c>
      <c r="D43" s="48">
        <v>3076.6</v>
      </c>
      <c r="E43" s="48">
        <v>3060.8</v>
      </c>
      <c r="F43" s="49">
        <f t="shared" si="6"/>
        <v>99.486446076838064</v>
      </c>
      <c r="G43" s="48">
        <v>114.7</v>
      </c>
      <c r="H43" s="48">
        <v>179.1</v>
      </c>
      <c r="I43" s="48">
        <v>157.78269</v>
      </c>
      <c r="J43" s="50">
        <f t="shared" si="5"/>
        <v>88.097537688442216</v>
      </c>
      <c r="K43" s="81">
        <f t="shared" si="1"/>
        <v>15.799999999999727</v>
      </c>
    </row>
    <row r="44" spans="1:11" x14ac:dyDescent="0.25">
      <c r="A44" s="10">
        <v>28</v>
      </c>
      <c r="B44" s="6" t="s">
        <v>40</v>
      </c>
      <c r="C44" s="48">
        <v>3436.1</v>
      </c>
      <c r="D44" s="48">
        <v>5199</v>
      </c>
      <c r="E44" s="48">
        <v>5195.2</v>
      </c>
      <c r="F44" s="49">
        <f t="shared" si="6"/>
        <v>99.926909020965567</v>
      </c>
      <c r="G44" s="48">
        <v>126.5</v>
      </c>
      <c r="H44" s="48">
        <v>223.1</v>
      </c>
      <c r="I44" s="48">
        <v>219.78226000000001</v>
      </c>
      <c r="J44" s="50">
        <f t="shared" si="5"/>
        <v>98.512891080233089</v>
      </c>
      <c r="K44" s="81">
        <f t="shared" si="1"/>
        <v>3.8000000000001819</v>
      </c>
    </row>
    <row r="45" spans="1:11" x14ac:dyDescent="0.25">
      <c r="A45" s="10">
        <v>29</v>
      </c>
      <c r="B45" s="6" t="s">
        <v>57</v>
      </c>
      <c r="C45" s="48">
        <v>2183.3000000000002</v>
      </c>
      <c r="D45" s="48">
        <v>3277.1</v>
      </c>
      <c r="E45" s="48">
        <v>3219.8</v>
      </c>
      <c r="F45" s="49">
        <f t="shared" si="6"/>
        <v>98.251502853132351</v>
      </c>
      <c r="G45" s="48">
        <v>102.9</v>
      </c>
      <c r="H45" s="48">
        <v>102.9</v>
      </c>
      <c r="I45" s="48">
        <v>95.814080000000004</v>
      </c>
      <c r="J45" s="50">
        <f t="shared" si="5"/>
        <v>93.113780369290581</v>
      </c>
      <c r="K45" s="81">
        <f t="shared" si="1"/>
        <v>57.299999999999727</v>
      </c>
    </row>
    <row r="46" spans="1:11" x14ac:dyDescent="0.25">
      <c r="A46" s="10">
        <v>30</v>
      </c>
      <c r="B46" s="6" t="s">
        <v>41</v>
      </c>
      <c r="C46" s="48">
        <v>1800.4</v>
      </c>
      <c r="D46" s="48">
        <v>2715.8</v>
      </c>
      <c r="E46" s="48">
        <v>2637.3</v>
      </c>
      <c r="F46" s="49">
        <f t="shared" si="6"/>
        <v>97.109507327490974</v>
      </c>
      <c r="G46" s="48">
        <v>70.599999999999994</v>
      </c>
      <c r="H46" s="48">
        <v>118.9</v>
      </c>
      <c r="I46" s="48">
        <v>58.855789999999999</v>
      </c>
      <c r="J46" s="50">
        <f t="shared" si="5"/>
        <v>49.500243902439024</v>
      </c>
      <c r="K46" s="81">
        <f t="shared" si="1"/>
        <v>78.5</v>
      </c>
    </row>
    <row r="47" spans="1:11" x14ac:dyDescent="0.25">
      <c r="A47" s="10">
        <v>31</v>
      </c>
      <c r="B47" s="6" t="s">
        <v>42</v>
      </c>
      <c r="C47" s="48">
        <v>4544.7</v>
      </c>
      <c r="D47" s="48">
        <v>5209.2</v>
      </c>
      <c r="E47" s="48">
        <v>5156.3</v>
      </c>
      <c r="F47" s="49">
        <f>E47*100/D47</f>
        <v>98.984488981033564</v>
      </c>
      <c r="G47" s="48">
        <v>232.4</v>
      </c>
      <c r="H47" s="48">
        <v>355.8</v>
      </c>
      <c r="I47" s="48">
        <v>332.64253000000002</v>
      </c>
      <c r="J47" s="50">
        <f t="shared" si="5"/>
        <v>93.491436200112418</v>
      </c>
      <c r="K47" s="81">
        <f t="shared" si="1"/>
        <v>52.899999999999636</v>
      </c>
    </row>
    <row r="48" spans="1:11" x14ac:dyDescent="0.25">
      <c r="A48" s="10">
        <v>32</v>
      </c>
      <c r="B48" s="13" t="s">
        <v>60</v>
      </c>
      <c r="C48" s="48">
        <v>4947.3</v>
      </c>
      <c r="D48" s="48">
        <v>5550.5</v>
      </c>
      <c r="E48" s="48">
        <v>5276.3</v>
      </c>
      <c r="F48" s="49">
        <f t="shared" si="6"/>
        <v>95.059904513106929</v>
      </c>
      <c r="G48" s="48">
        <v>244.1</v>
      </c>
      <c r="H48" s="48">
        <v>379.6</v>
      </c>
      <c r="I48" s="48">
        <v>379.51003000000003</v>
      </c>
      <c r="J48" s="50">
        <f t="shared" si="5"/>
        <v>99.976298735511065</v>
      </c>
      <c r="K48" s="81">
        <f t="shared" si="1"/>
        <v>274.19999999999982</v>
      </c>
    </row>
    <row r="49" spans="1:12" ht="31.5" x14ac:dyDescent="0.25">
      <c r="A49" s="10">
        <v>33</v>
      </c>
      <c r="B49" s="13" t="s">
        <v>68</v>
      </c>
      <c r="C49" s="48">
        <v>2857.5</v>
      </c>
      <c r="D49" s="48">
        <v>3942.9</v>
      </c>
      <c r="E49" s="48">
        <v>3924.7</v>
      </c>
      <c r="F49" s="49">
        <f t="shared" si="6"/>
        <v>99.538410814375197</v>
      </c>
      <c r="G49" s="48">
        <v>108.8</v>
      </c>
      <c r="H49" s="48">
        <v>192</v>
      </c>
      <c r="I49" s="48">
        <v>171.30794</v>
      </c>
      <c r="J49" s="50">
        <f t="shared" si="5"/>
        <v>89.222885416666671</v>
      </c>
      <c r="K49" s="81">
        <f t="shared" si="1"/>
        <v>18.200000000000273</v>
      </c>
      <c r="L49" s="17"/>
    </row>
    <row r="50" spans="1:12" x14ac:dyDescent="0.25">
      <c r="A50" s="10">
        <v>34</v>
      </c>
      <c r="B50" s="13" t="s">
        <v>61</v>
      </c>
      <c r="C50" s="48">
        <v>1842.6</v>
      </c>
      <c r="D50" s="48">
        <v>2626.7</v>
      </c>
      <c r="E50" s="48">
        <v>2618.1999999999998</v>
      </c>
      <c r="F50" s="49">
        <f t="shared" si="6"/>
        <v>99.676400045684701</v>
      </c>
      <c r="G50" s="48">
        <v>88.2</v>
      </c>
      <c r="H50" s="48">
        <v>149.9</v>
      </c>
      <c r="I50" s="48">
        <v>129.81516999999999</v>
      </c>
      <c r="J50" s="50">
        <f t="shared" si="5"/>
        <v>86.601180787191453</v>
      </c>
      <c r="K50" s="81">
        <f t="shared" si="1"/>
        <v>8.5</v>
      </c>
      <c r="L50" s="18"/>
    </row>
    <row r="51" spans="1:12" s="17" customFormat="1" ht="32.25" thickBot="1" x14ac:dyDescent="0.3">
      <c r="A51" s="22">
        <v>35</v>
      </c>
      <c r="B51" s="14" t="s">
        <v>69</v>
      </c>
      <c r="C51" s="48">
        <v>2619.1</v>
      </c>
      <c r="D51" s="48">
        <v>3628.3</v>
      </c>
      <c r="E51" s="48">
        <v>3549.1</v>
      </c>
      <c r="F51" s="51">
        <f t="shared" si="6"/>
        <v>97.817159551305011</v>
      </c>
      <c r="G51" s="48">
        <v>126.5</v>
      </c>
      <c r="H51" s="48">
        <v>180.2</v>
      </c>
      <c r="I51" s="48">
        <v>168.90657000000002</v>
      </c>
      <c r="J51" s="52">
        <f t="shared" si="5"/>
        <v>93.732835738068829</v>
      </c>
      <c r="K51" s="81">
        <f t="shared" si="1"/>
        <v>79.200000000000273</v>
      </c>
      <c r="L51" s="1"/>
    </row>
    <row r="52" spans="1:12" s="16" customFormat="1" ht="16.5" thickBot="1" x14ac:dyDescent="0.3">
      <c r="A52" s="92" t="s">
        <v>43</v>
      </c>
      <c r="B52" s="93"/>
      <c r="C52" s="60">
        <f>SUM(C17:C51)</f>
        <v>138635.00000000003</v>
      </c>
      <c r="D52" s="60">
        <f t="shared" ref="D52:E52" si="7">SUM(D17:D51)</f>
        <v>183739</v>
      </c>
      <c r="E52" s="60">
        <f t="shared" si="7"/>
        <v>181971.99999999997</v>
      </c>
      <c r="F52" s="63">
        <f t="shared" si="6"/>
        <v>99.038309776367541</v>
      </c>
      <c r="G52" s="60">
        <f>SUM(G17:G51)</f>
        <v>7146.699999999998</v>
      </c>
      <c r="H52" s="60">
        <f t="shared" ref="H52:I52" si="8">SUM(H17:H51)</f>
        <v>10581</v>
      </c>
      <c r="I52" s="60">
        <f t="shared" si="8"/>
        <v>9814.5171299999984</v>
      </c>
      <c r="J52" s="57">
        <f t="shared" si="5"/>
        <v>92.756045080805208</v>
      </c>
      <c r="K52" s="81">
        <f t="shared" si="1"/>
        <v>1767.0000000000291</v>
      </c>
    </row>
    <row r="53" spans="1:12" x14ac:dyDescent="0.25">
      <c r="A53" s="3">
        <v>1</v>
      </c>
      <c r="B53" s="4" t="s">
        <v>62</v>
      </c>
      <c r="C53" s="48">
        <v>1626.2</v>
      </c>
      <c r="D53" s="48">
        <v>2220.1</v>
      </c>
      <c r="E53" s="48">
        <v>2187</v>
      </c>
      <c r="F53" s="65">
        <f t="shared" si="6"/>
        <v>98.50907616774019</v>
      </c>
      <c r="G53" s="48">
        <v>114.7</v>
      </c>
      <c r="H53" s="48">
        <v>114.7</v>
      </c>
      <c r="I53" s="48">
        <v>106.63560000000001</v>
      </c>
      <c r="J53" s="50">
        <f t="shared" si="5"/>
        <v>92.969136878814311</v>
      </c>
      <c r="K53" s="81">
        <f t="shared" si="1"/>
        <v>33.099999999999909</v>
      </c>
    </row>
    <row r="54" spans="1:12" x14ac:dyDescent="0.25">
      <c r="A54" s="5">
        <v>2</v>
      </c>
      <c r="B54" s="6" t="s">
        <v>44</v>
      </c>
      <c r="C54" s="48">
        <v>1117.2</v>
      </c>
      <c r="D54" s="48">
        <v>1297</v>
      </c>
      <c r="E54" s="48">
        <v>1291.4000000000001</v>
      </c>
      <c r="F54" s="66">
        <f t="shared" si="6"/>
        <v>99.568234387047042</v>
      </c>
      <c r="G54" s="48">
        <v>82.4</v>
      </c>
      <c r="H54" s="48">
        <v>82.4</v>
      </c>
      <c r="I54" s="48">
        <v>80.809029999999993</v>
      </c>
      <c r="J54" s="50">
        <f t="shared" si="5"/>
        <v>98.069211165048529</v>
      </c>
      <c r="K54" s="81">
        <f t="shared" si="1"/>
        <v>5.5999999999999091</v>
      </c>
    </row>
    <row r="55" spans="1:12" ht="16.5" thickBot="1" x14ac:dyDescent="0.3">
      <c r="A55" s="27">
        <v>3</v>
      </c>
      <c r="B55" s="28" t="s">
        <v>63</v>
      </c>
      <c r="C55" s="48">
        <v>1066.2</v>
      </c>
      <c r="D55" s="48">
        <v>1668.9</v>
      </c>
      <c r="E55" s="48">
        <v>1667.1</v>
      </c>
      <c r="F55" s="68">
        <f t="shared" si="6"/>
        <v>99.892144526334704</v>
      </c>
      <c r="G55" s="48">
        <v>73.5</v>
      </c>
      <c r="H55" s="48">
        <v>73.5</v>
      </c>
      <c r="I55" s="48">
        <v>69.231870000000001</v>
      </c>
      <c r="J55" s="52">
        <f t="shared" si="5"/>
        <v>94.193020408163264</v>
      </c>
      <c r="K55" s="81">
        <f t="shared" si="1"/>
        <v>1.8000000000001819</v>
      </c>
    </row>
    <row r="56" spans="1:12" s="16" customFormat="1" ht="16.5" thickBot="1" x14ac:dyDescent="0.3">
      <c r="A56" s="94" t="s">
        <v>45</v>
      </c>
      <c r="B56" s="95"/>
      <c r="C56" s="53">
        <f>SUM(C53:C55)</f>
        <v>3809.6000000000004</v>
      </c>
      <c r="D56" s="53">
        <f t="shared" ref="D56:E56" si="9">SUM(D53:D55)</f>
        <v>5186</v>
      </c>
      <c r="E56" s="53">
        <f t="shared" si="9"/>
        <v>5145.5</v>
      </c>
      <c r="F56" s="55">
        <f t="shared" si="6"/>
        <v>99.219051291939834</v>
      </c>
      <c r="G56" s="56">
        <f>SUM(G53:G55)</f>
        <v>270.60000000000002</v>
      </c>
      <c r="H56" s="56">
        <f t="shared" ref="H56:I56" si="10">SUM(H53:H55)</f>
        <v>270.60000000000002</v>
      </c>
      <c r="I56" s="56">
        <f t="shared" si="10"/>
        <v>256.67650000000003</v>
      </c>
      <c r="J56" s="57">
        <f t="shared" si="5"/>
        <v>94.854582409460463</v>
      </c>
      <c r="K56" s="81">
        <f t="shared" si="1"/>
        <v>40.5</v>
      </c>
    </row>
    <row r="57" spans="1:12" x14ac:dyDescent="0.25">
      <c r="A57" s="15">
        <v>1</v>
      </c>
      <c r="B57" s="11" t="s">
        <v>64</v>
      </c>
      <c r="C57" s="48">
        <v>1273.9000000000001</v>
      </c>
      <c r="D57" s="48">
        <v>1578.3</v>
      </c>
      <c r="E57" s="48">
        <v>1558.4</v>
      </c>
      <c r="F57" s="49">
        <f t="shared" si="6"/>
        <v>98.739149718051067</v>
      </c>
      <c r="G57" s="48">
        <v>170</v>
      </c>
      <c r="H57" s="48">
        <v>170</v>
      </c>
      <c r="I57" s="48">
        <v>124.44835999999999</v>
      </c>
      <c r="J57" s="50">
        <f t="shared" si="5"/>
        <v>73.204917647058821</v>
      </c>
      <c r="K57" s="81">
        <f t="shared" si="1"/>
        <v>19.899999999999864</v>
      </c>
    </row>
    <row r="58" spans="1:12" ht="31.5" customHeight="1" x14ac:dyDescent="0.25">
      <c r="A58" s="15">
        <v>2</v>
      </c>
      <c r="B58" s="13" t="s">
        <v>60</v>
      </c>
      <c r="C58" s="48">
        <v>2813.3</v>
      </c>
      <c r="D58" s="48">
        <v>3078.3</v>
      </c>
      <c r="E58" s="48">
        <v>3050.9</v>
      </c>
      <c r="F58" s="66">
        <f t="shared" si="6"/>
        <v>99.109898320501571</v>
      </c>
      <c r="G58" s="48">
        <v>360</v>
      </c>
      <c r="H58" s="48">
        <v>384.5</v>
      </c>
      <c r="I58" s="48">
        <v>385.84490999999997</v>
      </c>
      <c r="J58" s="50">
        <f t="shared" si="5"/>
        <v>100.34978153446032</v>
      </c>
      <c r="K58" s="81">
        <f t="shared" si="1"/>
        <v>27.400000000000091</v>
      </c>
    </row>
    <row r="59" spans="1:12" ht="31.5" x14ac:dyDescent="0.25">
      <c r="A59" s="15">
        <v>3</v>
      </c>
      <c r="B59" s="13" t="s">
        <v>68</v>
      </c>
      <c r="C59" s="48">
        <v>1311.8</v>
      </c>
      <c r="D59" s="48">
        <v>1338.1</v>
      </c>
      <c r="E59" s="48">
        <v>1326.1</v>
      </c>
      <c r="F59" s="66">
        <f t="shared" si="6"/>
        <v>99.103206038412679</v>
      </c>
      <c r="G59" s="48">
        <v>190</v>
      </c>
      <c r="H59" s="48">
        <v>158</v>
      </c>
      <c r="I59" s="48">
        <v>134.84308999999999</v>
      </c>
      <c r="J59" s="50">
        <f t="shared" si="5"/>
        <v>85.343727848101253</v>
      </c>
      <c r="K59" s="81">
        <f t="shared" si="1"/>
        <v>12</v>
      </c>
    </row>
    <row r="60" spans="1:12" ht="31.5" customHeight="1" x14ac:dyDescent="0.25">
      <c r="A60" s="15">
        <v>4</v>
      </c>
      <c r="B60" s="13" t="s">
        <v>61</v>
      </c>
      <c r="C60" s="48">
        <v>1036.3</v>
      </c>
      <c r="D60" s="48">
        <v>1232.2</v>
      </c>
      <c r="E60" s="48">
        <v>1205</v>
      </c>
      <c r="F60" s="66">
        <f t="shared" si="6"/>
        <v>97.792566141860078</v>
      </c>
      <c r="G60" s="48">
        <v>130</v>
      </c>
      <c r="H60" s="48">
        <v>130</v>
      </c>
      <c r="I60" s="48">
        <v>111.23107</v>
      </c>
      <c r="J60" s="50">
        <f t="shared" si="5"/>
        <v>85.562361538461545</v>
      </c>
      <c r="K60" s="81">
        <f t="shared" si="1"/>
        <v>27.200000000000045</v>
      </c>
    </row>
    <row r="61" spans="1:12" ht="31.5" customHeight="1" x14ac:dyDescent="0.25">
      <c r="A61" s="15">
        <v>5</v>
      </c>
      <c r="B61" s="14" t="s">
        <v>69</v>
      </c>
      <c r="C61" s="48">
        <v>1673.2</v>
      </c>
      <c r="D61" s="48">
        <v>1745.4</v>
      </c>
      <c r="E61" s="48">
        <v>1617.9</v>
      </c>
      <c r="F61" s="66">
        <f t="shared" si="6"/>
        <v>92.695084221381919</v>
      </c>
      <c r="G61" s="48">
        <v>330</v>
      </c>
      <c r="H61" s="48">
        <v>270</v>
      </c>
      <c r="I61" s="48">
        <v>178.33517999999998</v>
      </c>
      <c r="J61" s="50">
        <f t="shared" si="5"/>
        <v>66.050066666666666</v>
      </c>
      <c r="K61" s="81">
        <f t="shared" si="1"/>
        <v>127.5</v>
      </c>
    </row>
    <row r="62" spans="1:12" x14ac:dyDescent="0.25">
      <c r="A62" s="15">
        <v>6</v>
      </c>
      <c r="B62" s="6" t="s">
        <v>66</v>
      </c>
      <c r="C62" s="48">
        <v>778.7</v>
      </c>
      <c r="D62" s="48">
        <v>950</v>
      </c>
      <c r="E62" s="48">
        <v>912.3</v>
      </c>
      <c r="F62" s="66">
        <f t="shared" si="6"/>
        <v>96.031578947368416</v>
      </c>
      <c r="G62" s="48">
        <v>98.9</v>
      </c>
      <c r="H62" s="48">
        <v>98.9</v>
      </c>
      <c r="I62" s="48">
        <v>73.421149999999997</v>
      </c>
      <c r="J62" s="50">
        <f t="shared" si="5"/>
        <v>74.237765419615769</v>
      </c>
      <c r="K62" s="81">
        <f t="shared" si="1"/>
        <v>37.700000000000045</v>
      </c>
    </row>
    <row r="63" spans="1:12" x14ac:dyDescent="0.25">
      <c r="A63" s="15">
        <v>7</v>
      </c>
      <c r="B63" s="6" t="s">
        <v>46</v>
      </c>
      <c r="C63" s="48">
        <v>1387.7</v>
      </c>
      <c r="D63" s="48">
        <v>1512.4</v>
      </c>
      <c r="E63" s="48">
        <v>1458</v>
      </c>
      <c r="F63" s="66">
        <f t="shared" si="6"/>
        <v>96.403067971436116</v>
      </c>
      <c r="G63" s="48">
        <v>218.8</v>
      </c>
      <c r="H63" s="48">
        <v>228.8</v>
      </c>
      <c r="I63" s="48">
        <v>211.02951000000002</v>
      </c>
      <c r="J63" s="50">
        <f t="shared" si="5"/>
        <v>92.23317744755245</v>
      </c>
      <c r="K63" s="81">
        <f t="shared" si="1"/>
        <v>54.400000000000091</v>
      </c>
    </row>
    <row r="64" spans="1:12" ht="16.5" thickBot="1" x14ac:dyDescent="0.3">
      <c r="A64" s="15">
        <v>8</v>
      </c>
      <c r="B64" s="9" t="s">
        <v>65</v>
      </c>
      <c r="C64" s="48">
        <v>884.5</v>
      </c>
      <c r="D64" s="48">
        <v>1050.0999999999999</v>
      </c>
      <c r="E64" s="48">
        <v>1005</v>
      </c>
      <c r="F64" s="70">
        <f t="shared" si="6"/>
        <v>95.705170936101325</v>
      </c>
      <c r="G64" s="48">
        <v>102</v>
      </c>
      <c r="H64" s="48">
        <v>113</v>
      </c>
      <c r="I64" s="48">
        <v>107.67760000000001</v>
      </c>
      <c r="J64" s="52">
        <f t="shared" si="5"/>
        <v>95.289911504424779</v>
      </c>
      <c r="K64" s="81">
        <f t="shared" si="1"/>
        <v>45.099999999999909</v>
      </c>
    </row>
    <row r="65" spans="1:12" s="16" customFormat="1" ht="16.5" thickBot="1" x14ac:dyDescent="0.3">
      <c r="A65" s="96" t="s">
        <v>47</v>
      </c>
      <c r="B65" s="97"/>
      <c r="C65" s="60">
        <f>SUM(C57:C64)</f>
        <v>11159.400000000001</v>
      </c>
      <c r="D65" s="60">
        <f t="shared" ref="D65:E65" si="11">SUM(D57:D64)</f>
        <v>12484.800000000001</v>
      </c>
      <c r="E65" s="60">
        <f t="shared" si="11"/>
        <v>12133.599999999999</v>
      </c>
      <c r="F65" s="63">
        <f t="shared" si="6"/>
        <v>97.186979366910137</v>
      </c>
      <c r="G65" s="60">
        <f>SUM(G57:G64)</f>
        <v>1599.7</v>
      </c>
      <c r="H65" s="60">
        <f t="shared" ref="H65:I65" si="12">SUM(H57:H64)</f>
        <v>1553.2</v>
      </c>
      <c r="I65" s="60">
        <f t="shared" si="12"/>
        <v>1326.83087</v>
      </c>
      <c r="J65" s="57">
        <f t="shared" si="5"/>
        <v>85.425629023950549</v>
      </c>
      <c r="K65" s="81">
        <f t="shared" si="1"/>
        <v>351.20000000000255</v>
      </c>
      <c r="L65" s="36"/>
    </row>
    <row r="66" spans="1:12" s="16" customFormat="1" ht="17.25" customHeight="1" thickBot="1" x14ac:dyDescent="0.3">
      <c r="A66" s="98" t="s">
        <v>48</v>
      </c>
      <c r="B66" s="99"/>
      <c r="C66" s="71">
        <f>C65+C56+C52+C16</f>
        <v>246034.90000000002</v>
      </c>
      <c r="D66" s="71">
        <f t="shared" ref="D66:E66" si="13">D65+D56+D52+D16</f>
        <v>308122.90000000002</v>
      </c>
      <c r="E66" s="71">
        <f t="shared" si="13"/>
        <v>304737</v>
      </c>
      <c r="F66" s="72">
        <f t="shared" si="6"/>
        <v>98.901120299724553</v>
      </c>
      <c r="G66" s="71">
        <f>G65+G56+G52+G16</f>
        <v>13259.899999999998</v>
      </c>
      <c r="H66" s="71">
        <f t="shared" ref="H66:I66" si="14">H65+H56+H52+H16</f>
        <v>19262.5</v>
      </c>
      <c r="I66" s="71">
        <f t="shared" si="14"/>
        <v>17921.530909999998</v>
      </c>
      <c r="J66" s="88">
        <f t="shared" si="5"/>
        <v>93.03844729396495</v>
      </c>
      <c r="K66" s="81">
        <f t="shared" si="1"/>
        <v>3385.9000000000233</v>
      </c>
      <c r="L66" s="36"/>
    </row>
    <row r="67" spans="1:12" s="20" customFormat="1" x14ac:dyDescent="0.25">
      <c r="A67" s="19"/>
      <c r="B67" s="19"/>
      <c r="C67" s="74"/>
      <c r="D67" s="74"/>
      <c r="E67" s="74"/>
      <c r="F67" s="75"/>
      <c r="G67" s="74"/>
      <c r="H67" s="74"/>
      <c r="I67" s="74"/>
      <c r="J67" s="76"/>
      <c r="K67" s="24"/>
    </row>
    <row r="68" spans="1:12" s="20" customFormat="1" ht="2.25" customHeight="1" x14ac:dyDescent="0.25">
      <c r="A68" s="19"/>
      <c r="B68" s="1"/>
      <c r="C68" s="37"/>
      <c r="D68" s="37"/>
      <c r="E68" s="37"/>
      <c r="F68" s="37"/>
      <c r="G68" s="37"/>
      <c r="H68" s="37"/>
      <c r="I68" s="37"/>
      <c r="J68" s="37"/>
      <c r="K68" s="24"/>
      <c r="L68" s="1"/>
    </row>
    <row r="69" spans="1:12" s="20" customFormat="1" x14ac:dyDescent="0.25">
      <c r="A69" s="19"/>
      <c r="B69" s="16" t="s">
        <v>76</v>
      </c>
      <c r="C69" s="16"/>
      <c r="D69" s="16"/>
      <c r="E69" s="16"/>
      <c r="F69" s="16"/>
      <c r="G69" s="109" t="s">
        <v>72</v>
      </c>
      <c r="H69" s="109"/>
      <c r="I69" s="109"/>
      <c r="J69" s="109"/>
      <c r="K69" s="24"/>
      <c r="L69" s="1"/>
    </row>
    <row r="70" spans="1:12" x14ac:dyDescent="0.25">
      <c r="B70" s="16"/>
      <c r="C70" s="82"/>
      <c r="D70" s="82"/>
      <c r="E70" s="82"/>
      <c r="F70" s="82"/>
      <c r="G70" s="82"/>
      <c r="H70" s="82"/>
      <c r="I70" s="83"/>
      <c r="J70" s="82"/>
    </row>
    <row r="71" spans="1:12" s="29" customFormat="1" x14ac:dyDescent="0.25">
      <c r="B71" s="30"/>
      <c r="C71" s="37"/>
      <c r="D71" s="37"/>
      <c r="E71" s="37"/>
      <c r="F71" s="37"/>
      <c r="G71" s="37"/>
      <c r="H71" s="37"/>
      <c r="I71" s="78"/>
      <c r="J71" s="37"/>
      <c r="K71" s="33"/>
      <c r="L71" s="30"/>
    </row>
    <row r="72" spans="1:12" ht="20.25" customHeight="1" x14ac:dyDescent="0.25">
      <c r="B72" s="21"/>
    </row>
    <row r="73" spans="1:12" s="21" customFormat="1" x14ac:dyDescent="0.25">
      <c r="C73" s="79"/>
      <c r="D73" s="79"/>
      <c r="E73" s="79"/>
      <c r="F73" s="79"/>
      <c r="G73" s="79"/>
      <c r="H73" s="79"/>
      <c r="I73" s="80"/>
      <c r="J73" s="79"/>
      <c r="K73" s="25"/>
      <c r="L73" s="1"/>
    </row>
    <row r="74" spans="1:12" x14ac:dyDescent="0.25">
      <c r="E74" s="37" t="s">
        <v>49</v>
      </c>
    </row>
    <row r="75" spans="1:12" x14ac:dyDescent="0.25">
      <c r="D75" s="78"/>
      <c r="G75" s="78"/>
    </row>
    <row r="76" spans="1:12" x14ac:dyDescent="0.25">
      <c r="D76" s="78"/>
    </row>
  </sheetData>
  <mergeCells count="15">
    <mergeCell ref="G69:J69"/>
    <mergeCell ref="F2:J2"/>
    <mergeCell ref="I1:J1"/>
    <mergeCell ref="A4:J4"/>
    <mergeCell ref="I5:J5"/>
    <mergeCell ref="A6:A7"/>
    <mergeCell ref="B6:B7"/>
    <mergeCell ref="C6:F6"/>
    <mergeCell ref="G6:J6"/>
    <mergeCell ref="I3:J3"/>
    <mergeCell ref="A16:B16"/>
    <mergeCell ref="A52:B52"/>
    <mergeCell ref="A56:B56"/>
    <mergeCell ref="A65:B65"/>
    <mergeCell ref="A66:B66"/>
  </mergeCells>
  <pageMargins left="0.25" right="0.25" top="0.75" bottom="0.75" header="0.3" footer="0.3"/>
  <pageSetup paperSize="9"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2026-03-03T13:29:40Z</dcterms:modified>
</cp:coreProperties>
</file>