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64011"/>
  <bookViews>
    <workbookView xWindow="0" yWindow="0" windowWidth="18990" windowHeight="11040"/>
  </bookViews>
  <sheets>
    <sheet name="Лист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6" i="2" l="1"/>
  <c r="D66" i="2"/>
  <c r="E66" i="2"/>
  <c r="G56" i="2"/>
  <c r="H56" i="2"/>
  <c r="I56" i="2"/>
  <c r="D56" i="2"/>
  <c r="E56" i="2"/>
  <c r="C56" i="2"/>
  <c r="J55" i="2" l="1"/>
  <c r="F55" i="2"/>
  <c r="J64" i="2"/>
  <c r="F64" i="2"/>
  <c r="J63" i="2"/>
  <c r="F63" i="2"/>
  <c r="J62" i="2"/>
  <c r="F62" i="2"/>
  <c r="J61" i="2"/>
  <c r="F61" i="2"/>
  <c r="J60" i="2"/>
  <c r="F60" i="2"/>
  <c r="J59" i="2"/>
  <c r="F59" i="2"/>
  <c r="J58" i="2"/>
  <c r="F58" i="2"/>
  <c r="J57" i="2"/>
  <c r="F57" i="2"/>
  <c r="J54" i="2"/>
  <c r="F54" i="2"/>
  <c r="J53" i="2"/>
  <c r="F53" i="2"/>
  <c r="J51" i="2"/>
  <c r="F51" i="2"/>
  <c r="J50" i="2"/>
  <c r="F50" i="2"/>
  <c r="J49" i="2"/>
  <c r="F49" i="2"/>
  <c r="J48" i="2"/>
  <c r="F48" i="2"/>
  <c r="J47" i="2"/>
  <c r="F47" i="2"/>
  <c r="J46" i="2"/>
  <c r="F46" i="2"/>
  <c r="J45" i="2"/>
  <c r="F45" i="2"/>
  <c r="J44" i="2"/>
  <c r="F44" i="2"/>
  <c r="J43" i="2"/>
  <c r="F43" i="2"/>
  <c r="J42" i="2"/>
  <c r="F42" i="2"/>
  <c r="J41" i="2"/>
  <c r="F41" i="2"/>
  <c r="J40" i="2"/>
  <c r="F40" i="2"/>
  <c r="J39" i="2"/>
  <c r="F39" i="2"/>
  <c r="J38" i="2"/>
  <c r="F38" i="2"/>
  <c r="J37" i="2"/>
  <c r="F37" i="2"/>
  <c r="J36" i="2"/>
  <c r="F36" i="2"/>
  <c r="J35" i="2"/>
  <c r="F35" i="2"/>
  <c r="J34" i="2"/>
  <c r="F34" i="2"/>
  <c r="J33" i="2"/>
  <c r="F33" i="2"/>
  <c r="J32" i="2"/>
  <c r="F32" i="2"/>
  <c r="J31" i="2"/>
  <c r="F31" i="2"/>
  <c r="J30" i="2"/>
  <c r="F30" i="2"/>
  <c r="J29" i="2"/>
  <c r="F29" i="2"/>
  <c r="J28" i="2"/>
  <c r="F28" i="2"/>
  <c r="J27" i="2"/>
  <c r="F27" i="2"/>
  <c r="J26" i="2"/>
  <c r="F26" i="2"/>
  <c r="J25" i="2"/>
  <c r="F25" i="2"/>
  <c r="J24" i="2"/>
  <c r="F24" i="2"/>
  <c r="J23" i="2"/>
  <c r="F23" i="2"/>
  <c r="J22" i="2"/>
  <c r="F22" i="2"/>
  <c r="J21" i="2"/>
  <c r="F21" i="2"/>
  <c r="J20" i="2"/>
  <c r="F20" i="2"/>
  <c r="J19" i="2"/>
  <c r="F19" i="2"/>
  <c r="J18" i="2"/>
  <c r="F18" i="2"/>
  <c r="J17" i="2"/>
  <c r="F17" i="2"/>
  <c r="I16" i="2"/>
  <c r="H16" i="2"/>
  <c r="G16" i="2"/>
  <c r="E16" i="2"/>
  <c r="D16" i="2"/>
  <c r="C16" i="2"/>
  <c r="J15" i="2"/>
  <c r="F15" i="2"/>
  <c r="J14" i="2"/>
  <c r="F14" i="2"/>
  <c r="J13" i="2"/>
  <c r="F13" i="2"/>
  <c r="J12" i="2"/>
  <c r="F12" i="2"/>
  <c r="J11" i="2"/>
  <c r="F11" i="2"/>
  <c r="J10" i="2"/>
  <c r="F10" i="2"/>
  <c r="J9" i="2"/>
  <c r="F9" i="2"/>
  <c r="H65" i="2"/>
  <c r="G65" i="2"/>
  <c r="E65" i="2"/>
  <c r="D65" i="2"/>
  <c r="C65" i="2"/>
  <c r="H52" i="2"/>
  <c r="G52" i="2"/>
  <c r="E52" i="2"/>
  <c r="D52" i="2"/>
  <c r="C52" i="2"/>
  <c r="G66" i="2" l="1"/>
  <c r="C66" i="2"/>
  <c r="F56" i="2"/>
  <c r="F16" i="2"/>
  <c r="J16" i="2"/>
  <c r="J56" i="2"/>
  <c r="F65" i="2"/>
  <c r="F52" i="2"/>
  <c r="I65" i="2"/>
  <c r="J65" i="2" s="1"/>
  <c r="I52" i="2"/>
  <c r="J52" i="2" s="1"/>
  <c r="I66" i="2" l="1"/>
  <c r="J66" i="2"/>
  <c r="F66" i="2"/>
</calcChain>
</file>

<file path=xl/sharedStrings.xml><?xml version="1.0" encoding="utf-8"?>
<sst xmlns="http://schemas.openxmlformats.org/spreadsheetml/2006/main" count="80" uniqueCount="73">
  <si>
    <t>Anexa nr. 4</t>
  </si>
  <si>
    <t>mii lei</t>
  </si>
  <si>
    <t>nr/Ord</t>
  </si>
  <si>
    <t>Denumirea     institutiei</t>
  </si>
  <si>
    <t xml:space="preserve">                      Total  cheltuieli     </t>
  </si>
  <si>
    <t xml:space="preserve">   inclusiv: dejunuri calde</t>
  </si>
  <si>
    <t>Plan aprobat anual</t>
  </si>
  <si>
    <t>Plan precizat anual</t>
  </si>
  <si>
    <t>Executat</t>
  </si>
  <si>
    <t>% executarii</t>
  </si>
  <si>
    <t>6=5*100/4</t>
  </si>
  <si>
    <t>10=9*100/8</t>
  </si>
  <si>
    <t>LT "M.Eminescu", mun.Hînceşti</t>
  </si>
  <si>
    <t>LT" M.Lomonosov", mun.Hînceşti</t>
  </si>
  <si>
    <t>LT "Ştefan Holban", s.Cărpineni</t>
  </si>
  <si>
    <t>LT Lăpuşna</t>
  </si>
  <si>
    <t>LT "Universum", s.Sărata Galbenei</t>
  </si>
  <si>
    <t>Total LT</t>
  </si>
  <si>
    <t>Gimnaziul  "A.Donici", s. Ciuciuleni</t>
  </si>
  <si>
    <t>Gimnaziul "Mihai Viteazul", mun. Hincesti</t>
  </si>
  <si>
    <t>Gimnaziul Bobeica</t>
  </si>
  <si>
    <t>Gimnaziul Mingir</t>
  </si>
  <si>
    <t>Gimnaziul Bozieni</t>
  </si>
  <si>
    <t xml:space="preserve">Gimnaziul Boghiceni </t>
  </si>
  <si>
    <t>Gimnaziul Bălceana</t>
  </si>
  <si>
    <t>Gimnaziul Bujor</t>
  </si>
  <si>
    <t>Gimnaziul"A. Bunduchi" s.Buţeni</t>
  </si>
  <si>
    <t>Gimnaziul Căţăleni</t>
  </si>
  <si>
    <t>Gimnaziul Călmăţui</t>
  </si>
  <si>
    <t>Gimnaziul Dancu</t>
  </si>
  <si>
    <t>Gimnaziul Drăguşenii Noi</t>
  </si>
  <si>
    <t>Gimnaziul Fundul Galbenei</t>
  </si>
  <si>
    <t>Gimnaziul Logăneşti</t>
  </si>
  <si>
    <t>Gimnaziul Mireşti</t>
  </si>
  <si>
    <t>Gimnaziul Mereşeni</t>
  </si>
  <si>
    <t>Gimnaziul Obileni</t>
  </si>
  <si>
    <t>Gimnaziul Oneşti</t>
  </si>
  <si>
    <t>Gimnaziul Paşcani</t>
  </si>
  <si>
    <t>Gimnaziul Pereni</t>
  </si>
  <si>
    <t>Gimnaziul Pogăneşti</t>
  </si>
  <si>
    <t>Gimnaziul Tălăieşti</t>
  </si>
  <si>
    <t>Gimnaziul Voinescu</t>
  </si>
  <si>
    <t>Total GM</t>
  </si>
  <si>
    <t>Scoală primară-grădiniţă Şipoteni</t>
  </si>
  <si>
    <t>Total inv. primar</t>
  </si>
  <si>
    <t>Şcoala primară-grădiniţă Horjeşti</t>
  </si>
  <si>
    <t>Total educație timpurie</t>
  </si>
  <si>
    <t>Total GENERAL:</t>
  </si>
  <si>
    <t xml:space="preserve"> </t>
  </si>
  <si>
    <t>LT "Dmitrie Cantemir", s.Crasnoarmeiscoe</t>
  </si>
  <si>
    <t xml:space="preserve">Gimnaziul Constantin Tanase, Nemteni    </t>
  </si>
  <si>
    <t>Gimnaziul  "Serghei Anisei", s. Negrea</t>
  </si>
  <si>
    <t xml:space="preserve">Gimnaziul "Serghei Andreev"din s. Cioara     </t>
  </si>
  <si>
    <t xml:space="preserve">Gimnaziul "Cezar Radu" din s. Leuseni        </t>
  </si>
  <si>
    <t xml:space="preserve">Gimnaziul Alexei Gustiuc s.Caracui </t>
  </si>
  <si>
    <t>Gimnaziul "D.Creţu"s. Cărpineni</t>
  </si>
  <si>
    <t>Gimnaziul "Mitr. A.Plamadeala" s.Stolniceni</t>
  </si>
  <si>
    <t xml:space="preserve">Complexul educațional gimnaziul-grădiniță  Cotul Morii </t>
  </si>
  <si>
    <t xml:space="preserve">Complexul educațional gimnaziul-grădiniță Pervomaiscoe </t>
  </si>
  <si>
    <t xml:space="preserve">Școala primară-grădiniță Horjesti       </t>
  </si>
  <si>
    <t xml:space="preserve">Școala primară-grădiniță Carpineni din com. Carpineni     </t>
  </si>
  <si>
    <t xml:space="preserve">Școala primară-grădiniță Cărpineni din com. Cărpineni     </t>
  </si>
  <si>
    <t xml:space="preserve">Școală primară-grădiniţă Şipoteni              </t>
  </si>
  <si>
    <t xml:space="preserve">Gimnaziul Mereșeni   </t>
  </si>
  <si>
    <t>Informație privind executarea bugetelor instituțiilor de învățămînt din cadrul CR la situația de 30.09.2025</t>
  </si>
  <si>
    <t>Secretara Consiliului raional Hîncesti</t>
  </si>
  <si>
    <t>Elena MORARU TOMA</t>
  </si>
  <si>
    <t>Executat (cheltuieli efective)</t>
  </si>
  <si>
    <t>Complexul educațional gimnaziul-grădiniță "K.Evteeva"          s. Ivanovca</t>
  </si>
  <si>
    <t>Complexul educațional gimnaziul-grădiniță "V.Movileanu"       s. Secăreni</t>
  </si>
  <si>
    <t>LT"M.Sadoveanu", mun.Hînceşti</t>
  </si>
  <si>
    <t>la decizia Consiliului raional Hîncesti</t>
  </si>
  <si>
    <t xml:space="preserve"> nr:_______ din ________________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</si>
</sst>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0.0"/>
    <numFmt numFmtId="166" formatCode="#,##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4">
    <xf numFmtId="0" fontId="0" fillId="0" borderId="0"/>
    <xf numFmtId="0" fontId="21" fillId="0" borderId="0"/>
    <xf numFmtId="0" fontId="22" fillId="0" borderId="0"/>
    <xf numFmtId="164" fontId="22" fillId="0" borderId="0" applyFont="0" applyFill="0" applyBorder="0" applyAlignment="0" applyProtection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22" fillId="0" borderId="0"/>
    <xf numFmtId="0" fontId="14" fillId="0" borderId="0"/>
    <xf numFmtId="164" fontId="2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22" fillId="0" borderId="0"/>
    <xf numFmtId="0" fontId="13" fillId="0" borderId="0"/>
    <xf numFmtId="164" fontId="2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4" fontId="2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22" fillId="0" borderId="0"/>
    <xf numFmtId="0" fontId="10" fillId="0" borderId="0"/>
    <xf numFmtId="164" fontId="2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2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2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2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0">
    <xf numFmtId="0" fontId="0" fillId="0" borderId="0" xfId="0"/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right" wrapText="1"/>
    </xf>
    <xf numFmtId="0" fontId="24" fillId="0" borderId="0" xfId="0" applyFont="1" applyAlignment="1">
      <alignment horizontal="center" vertical="center" wrapText="1"/>
    </xf>
    <xf numFmtId="0" fontId="24" fillId="0" borderId="24" xfId="0" applyFont="1" applyBorder="1" applyAlignment="1">
      <alignment horizontal="center"/>
    </xf>
    <xf numFmtId="0" fontId="24" fillId="0" borderId="25" xfId="0" applyFont="1" applyBorder="1"/>
    <xf numFmtId="0" fontId="24" fillId="0" borderId="18" xfId="0" applyFont="1" applyBorder="1" applyAlignment="1">
      <alignment horizontal="center"/>
    </xf>
    <xf numFmtId="0" fontId="24" fillId="0" borderId="22" xfId="0" applyFont="1" applyBorder="1"/>
    <xf numFmtId="0" fontId="24" fillId="2" borderId="22" xfId="0" applyFont="1" applyFill="1" applyBorder="1"/>
    <xf numFmtId="0" fontId="24" fillId="0" borderId="19" xfId="0" applyFont="1" applyBorder="1" applyAlignment="1">
      <alignment horizontal="center"/>
    </xf>
    <xf numFmtId="0" fontId="24" fillId="0" borderId="23" xfId="0" applyFont="1" applyBorder="1"/>
    <xf numFmtId="0" fontId="27" fillId="0" borderId="15" xfId="0" applyFont="1" applyBorder="1" applyAlignment="1">
      <alignment horizontal="center"/>
    </xf>
    <xf numFmtId="0" fontId="27" fillId="0" borderId="17" xfId="0" applyFont="1" applyBorder="1"/>
    <xf numFmtId="0" fontId="27" fillId="0" borderId="22" xfId="0" applyFont="1" applyBorder="1"/>
    <xf numFmtId="0" fontId="24" fillId="0" borderId="22" xfId="0" applyFont="1" applyBorder="1" applyAlignment="1">
      <alignment wrapText="1"/>
    </xf>
    <xf numFmtId="0" fontId="24" fillId="0" borderId="23" xfId="0" applyFont="1" applyBorder="1" applyAlignment="1">
      <alignment vertical="center" wrapText="1"/>
    </xf>
    <xf numFmtId="0" fontId="24" fillId="2" borderId="15" xfId="0" applyFont="1" applyFill="1" applyBorder="1" applyAlignment="1">
      <alignment horizontal="center"/>
    </xf>
    <xf numFmtId="166" fontId="23" fillId="2" borderId="0" xfId="0" applyNumberFormat="1" applyFont="1" applyFill="1" applyAlignment="1">
      <alignment horizontal="center" vertical="center"/>
    </xf>
    <xf numFmtId="166" fontId="26" fillId="2" borderId="0" xfId="0" applyNumberFormat="1" applyFont="1" applyFill="1" applyAlignment="1">
      <alignment horizontal="center" vertical="center"/>
    </xf>
    <xf numFmtId="0" fontId="23" fillId="0" borderId="0" xfId="0" applyFont="1"/>
    <xf numFmtId="0" fontId="24" fillId="0" borderId="0" xfId="0" applyFont="1" applyAlignment="1">
      <alignment vertical="center"/>
    </xf>
    <xf numFmtId="166" fontId="24" fillId="0" borderId="0" xfId="55" applyNumberFormat="1" applyFont="1"/>
    <xf numFmtId="0" fontId="23" fillId="2" borderId="0" xfId="0" applyFont="1" applyFill="1" applyAlignment="1">
      <alignment horizontal="center"/>
    </xf>
    <xf numFmtId="0" fontId="24" fillId="2" borderId="0" xfId="0" applyFont="1" applyFill="1"/>
    <xf numFmtId="0" fontId="25" fillId="0" borderId="0" xfId="0" applyFont="1"/>
    <xf numFmtId="0" fontId="27" fillId="0" borderId="26" xfId="0" applyFont="1" applyBorder="1" applyAlignment="1">
      <alignment horizontal="center"/>
    </xf>
    <xf numFmtId="0" fontId="24" fillId="0" borderId="0" xfId="0" applyFont="1" applyAlignment="1">
      <alignment horizontal="right" vertical="center"/>
    </xf>
    <xf numFmtId="0" fontId="24" fillId="2" borderId="0" xfId="0" applyFont="1" applyFill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4" fillId="0" borderId="0" xfId="0" applyFont="1" applyAlignment="1">
      <alignment horizontal="right"/>
    </xf>
    <xf numFmtId="0" fontId="28" fillId="0" borderId="0" xfId="0" applyFont="1" applyAlignment="1">
      <alignment horizontal="right" vertical="center"/>
    </xf>
    <xf numFmtId="165" fontId="23" fillId="2" borderId="29" xfId="0" applyNumberFormat="1" applyFont="1" applyFill="1" applyBorder="1" applyAlignment="1">
      <alignment horizontal="center" vertical="center"/>
    </xf>
    <xf numFmtId="165" fontId="26" fillId="0" borderId="29" xfId="0" applyNumberFormat="1" applyFont="1" applyBorder="1" applyAlignment="1">
      <alignment horizontal="center" vertical="center"/>
    </xf>
    <xf numFmtId="165" fontId="23" fillId="2" borderId="30" xfId="0" applyNumberFormat="1" applyFont="1" applyFill="1" applyBorder="1" applyAlignment="1">
      <alignment horizontal="center" vertical="center"/>
    </xf>
    <xf numFmtId="165" fontId="26" fillId="0" borderId="30" xfId="0" applyNumberFormat="1" applyFont="1" applyBorder="1" applyAlignment="1">
      <alignment horizontal="center" vertical="center"/>
    </xf>
    <xf numFmtId="165" fontId="23" fillId="3" borderId="31" xfId="0" applyNumberFormat="1" applyFont="1" applyFill="1" applyBorder="1" applyAlignment="1">
      <alignment horizontal="center" vertical="center"/>
    </xf>
    <xf numFmtId="165" fontId="26" fillId="3" borderId="31" xfId="0" applyNumberFormat="1" applyFont="1" applyFill="1" applyBorder="1" applyAlignment="1">
      <alignment horizontal="center" vertical="center"/>
    </xf>
    <xf numFmtId="165" fontId="26" fillId="2" borderId="29" xfId="0" applyNumberFormat="1" applyFont="1" applyFill="1" applyBorder="1" applyAlignment="1">
      <alignment horizontal="center" vertical="center"/>
    </xf>
    <xf numFmtId="0" fontId="29" fillId="5" borderId="27" xfId="0" applyFont="1" applyFill="1" applyBorder="1" applyAlignment="1">
      <alignment horizontal="right" vertical="center" wrapText="1"/>
    </xf>
    <xf numFmtId="165" fontId="26" fillId="2" borderId="30" xfId="0" applyNumberFormat="1" applyFont="1" applyFill="1" applyBorder="1" applyAlignment="1">
      <alignment horizontal="center" vertical="center"/>
    </xf>
    <xf numFmtId="165" fontId="23" fillId="2" borderId="32" xfId="0" applyNumberFormat="1" applyFont="1" applyFill="1" applyBorder="1" applyAlignment="1">
      <alignment horizontal="center" vertical="center"/>
    </xf>
    <xf numFmtId="165" fontId="23" fillId="2" borderId="33" xfId="0" applyNumberFormat="1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/>
    </xf>
    <xf numFmtId="0" fontId="24" fillId="0" borderId="10" xfId="0" applyFont="1" applyBorder="1"/>
    <xf numFmtId="0" fontId="30" fillId="0" borderId="0" xfId="0" applyFont="1"/>
    <xf numFmtId="0" fontId="31" fillId="0" borderId="0" xfId="0" applyFont="1"/>
    <xf numFmtId="0" fontId="31" fillId="0" borderId="1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65" fontId="31" fillId="0" borderId="14" xfId="0" applyNumberFormat="1" applyFont="1" applyBorder="1" applyAlignment="1">
      <alignment horizontal="center" vertical="center" wrapText="1"/>
    </xf>
    <xf numFmtId="165" fontId="32" fillId="0" borderId="14" xfId="0" applyNumberFormat="1" applyFont="1" applyBorder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165" fontId="23" fillId="2" borderId="36" xfId="0" applyNumberFormat="1" applyFont="1" applyFill="1" applyBorder="1" applyAlignment="1">
      <alignment horizontal="center" vertical="center"/>
    </xf>
    <xf numFmtId="165" fontId="23" fillId="2" borderId="37" xfId="0" applyNumberFormat="1" applyFont="1" applyFill="1" applyBorder="1" applyAlignment="1">
      <alignment horizontal="center" vertical="center"/>
    </xf>
    <xf numFmtId="166" fontId="26" fillId="3" borderId="31" xfId="0" applyNumberFormat="1" applyFont="1" applyFill="1" applyBorder="1" applyAlignment="1">
      <alignment horizontal="center" vertical="center"/>
    </xf>
    <xf numFmtId="165" fontId="26" fillId="2" borderId="33" xfId="0" applyNumberFormat="1" applyFont="1" applyFill="1" applyBorder="1" applyAlignment="1">
      <alignment horizontal="center" vertical="center"/>
    </xf>
    <xf numFmtId="165" fontId="26" fillId="2" borderId="37" xfId="0" applyNumberFormat="1" applyFont="1" applyFill="1" applyBorder="1" applyAlignment="1">
      <alignment horizontal="center" vertical="center"/>
    </xf>
    <xf numFmtId="166" fontId="23" fillId="3" borderId="31" xfId="0" applyNumberFormat="1" applyFont="1" applyFill="1" applyBorder="1" applyAlignment="1">
      <alignment horizontal="center" vertical="center"/>
    </xf>
    <xf numFmtId="166" fontId="23" fillId="4" borderId="31" xfId="0" applyNumberFormat="1" applyFont="1" applyFill="1" applyBorder="1" applyAlignment="1">
      <alignment horizontal="center" vertical="center"/>
    </xf>
    <xf numFmtId="166" fontId="26" fillId="4" borderId="3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66" fontId="24" fillId="2" borderId="0" xfId="0" applyNumberFormat="1" applyFont="1" applyFill="1" applyAlignment="1">
      <alignment horizontal="center" vertical="center"/>
    </xf>
    <xf numFmtId="166" fontId="24" fillId="0" borderId="0" xfId="0" applyNumberFormat="1" applyFont="1" applyAlignment="1">
      <alignment horizontal="center" vertical="center"/>
    </xf>
    <xf numFmtId="166" fontId="30" fillId="0" borderId="0" xfId="0" applyNumberFormat="1" applyFont="1" applyAlignment="1">
      <alignment horizontal="center" vertical="center"/>
    </xf>
    <xf numFmtId="166" fontId="25" fillId="0" borderId="0" xfId="0" applyNumberFormat="1" applyFont="1" applyAlignment="1">
      <alignment horizontal="center" vertical="center"/>
    </xf>
    <xf numFmtId="165" fontId="23" fillId="3" borderId="11" xfId="0" applyNumberFormat="1" applyFont="1" applyFill="1" applyBorder="1" applyAlignment="1">
      <alignment horizontal="center" vertical="center"/>
    </xf>
    <xf numFmtId="165" fontId="23" fillId="3" borderId="20" xfId="0" applyNumberFormat="1" applyFont="1" applyFill="1" applyBorder="1" applyAlignment="1">
      <alignment horizontal="center" vertical="center"/>
    </xf>
    <xf numFmtId="165" fontId="23" fillId="3" borderId="28" xfId="0" applyNumberFormat="1" applyFont="1" applyFill="1" applyBorder="1" applyAlignment="1">
      <alignment horizontal="center" vertical="center"/>
    </xf>
    <xf numFmtId="4" fontId="23" fillId="0" borderId="0" xfId="7" applyNumberFormat="1" applyFont="1" applyAlignment="1">
      <alignment horizontal="right" vertical="center"/>
    </xf>
    <xf numFmtId="166" fontId="23" fillId="0" borderId="0" xfId="7" applyNumberFormat="1" applyFont="1"/>
    <xf numFmtId="166" fontId="23" fillId="3" borderId="11" xfId="0" applyNumberFormat="1" applyFont="1" applyFill="1" applyBorder="1" applyAlignment="1">
      <alignment horizontal="center" vertical="center"/>
    </xf>
    <xf numFmtId="166" fontId="23" fillId="3" borderId="13" xfId="0" applyNumberFormat="1" applyFont="1" applyFill="1" applyBorder="1" applyAlignment="1">
      <alignment horizontal="center" vertical="center"/>
    </xf>
    <xf numFmtId="166" fontId="23" fillId="3" borderId="12" xfId="0" applyNumberFormat="1" applyFont="1" applyFill="1" applyBorder="1" applyAlignment="1">
      <alignment horizontal="center" vertical="center"/>
    </xf>
    <xf numFmtId="4" fontId="23" fillId="0" borderId="0" xfId="55" applyNumberFormat="1" applyFont="1" applyAlignment="1">
      <alignment horizontal="right"/>
    </xf>
    <xf numFmtId="166" fontId="23" fillId="0" borderId="0" xfId="55" applyNumberFormat="1" applyFont="1"/>
    <xf numFmtId="0" fontId="23" fillId="0" borderId="0" xfId="0" applyFont="1" applyAlignment="1">
      <alignment horizontal="right" vertical="center"/>
    </xf>
    <xf numFmtId="0" fontId="23" fillId="2" borderId="0" xfId="0" applyFont="1" applyFill="1"/>
    <xf numFmtId="166" fontId="23" fillId="4" borderId="1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66" fontId="33" fillId="0" borderId="16" xfId="143" applyNumberFormat="1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165" fontId="36" fillId="0" borderId="10" xfId="0" applyNumberFormat="1" applyFont="1" applyBorder="1" applyAlignment="1">
      <alignment horizontal="center" vertical="center" wrapText="1"/>
    </xf>
    <xf numFmtId="165" fontId="37" fillId="0" borderId="10" xfId="0" applyNumberFormat="1" applyFont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/>
    </xf>
    <xf numFmtId="0" fontId="23" fillId="3" borderId="2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/>
    </xf>
    <xf numFmtId="0" fontId="23" fillId="3" borderId="35" xfId="0" applyFont="1" applyFill="1" applyBorder="1" applyAlignment="1">
      <alignment horizontal="center"/>
    </xf>
    <xf numFmtId="0" fontId="23" fillId="3" borderId="6" xfId="0" applyFont="1" applyFill="1" applyBorder="1" applyAlignment="1">
      <alignment horizontal="center"/>
    </xf>
    <xf numFmtId="0" fontId="23" fillId="3" borderId="34" xfId="0" applyFont="1" applyFill="1" applyBorder="1" applyAlignment="1">
      <alignment horizontal="center"/>
    </xf>
    <xf numFmtId="0" fontId="23" fillId="3" borderId="11" xfId="0" applyFont="1" applyFill="1" applyBorder="1" applyAlignment="1">
      <alignment horizontal="center"/>
    </xf>
    <xf numFmtId="0" fontId="23" fillId="3" borderId="14" xfId="0" applyFont="1" applyFill="1" applyBorder="1" applyAlignment="1">
      <alignment horizontal="center"/>
    </xf>
    <xf numFmtId="0" fontId="35" fillId="0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3" fillId="4" borderId="11" xfId="0" applyFont="1" applyFill="1" applyBorder="1" applyAlignment="1">
      <alignment horizontal="center"/>
    </xf>
    <xf numFmtId="0" fontId="23" fillId="4" borderId="14" xfId="0" applyFont="1" applyFill="1" applyBorder="1" applyAlignment="1">
      <alignment horizontal="center"/>
    </xf>
    <xf numFmtId="0" fontId="23" fillId="0" borderId="0" xfId="0" applyFont="1" applyAlignment="1">
      <alignment horizontal="center" wrapText="1"/>
    </xf>
    <xf numFmtId="0" fontId="35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</cellXfs>
  <cellStyles count="144">
    <cellStyle name="Normal 10" xfId="74"/>
    <cellStyle name="Normal 10 2" xfId="137"/>
    <cellStyle name="Normal 11" xfId="143"/>
    <cellStyle name="Normal 2" xfId="4"/>
    <cellStyle name="Normal 3" xfId="75"/>
    <cellStyle name="Normal 4" xfId="76"/>
    <cellStyle name="Normal 5" xfId="138"/>
    <cellStyle name="Normal 6" xfId="139"/>
    <cellStyle name="Normal 7" xfId="140"/>
    <cellStyle name="Normal 8" xfId="141"/>
    <cellStyle name="Normal 9" xfId="142"/>
    <cellStyle name="Обычный" xfId="0" builtinId="0"/>
    <cellStyle name="Обычный 10" xfId="19"/>
    <cellStyle name="Обычный 10 2" xfId="55"/>
    <cellStyle name="Обычный 10 2 2" xfId="120"/>
    <cellStyle name="Обычный 10 3" xfId="90"/>
    <cellStyle name="Обычный 11" xfId="20"/>
    <cellStyle name="Обычный 12" xfId="36"/>
    <cellStyle name="Обычный 12 2" xfId="71"/>
    <cellStyle name="Обычный 12 2 2" xfId="134"/>
    <cellStyle name="Обычный 12 3" xfId="104"/>
    <cellStyle name="Обычный 13" xfId="37"/>
    <cellStyle name="Обычный 13 2" xfId="72"/>
    <cellStyle name="Обычный 13 2 2" xfId="135"/>
    <cellStyle name="Обычный 13 3" xfId="105"/>
    <cellStyle name="Обычный 14" xfId="38"/>
    <cellStyle name="Обычный 14 2" xfId="106"/>
    <cellStyle name="Обычный 15" xfId="39"/>
    <cellStyle name="Обычный 16" xfId="73"/>
    <cellStyle name="Обычный 16 2" xfId="136"/>
    <cellStyle name="Обычный 2" xfId="2"/>
    <cellStyle name="Обычный 21" xfId="1"/>
    <cellStyle name="Обычный 21 2" xfId="12"/>
    <cellStyle name="Обычный 21 2 2" xfId="29"/>
    <cellStyle name="Обычный 21 2 2 2" xfId="64"/>
    <cellStyle name="Обычный 21 2 2 2 2" xfId="128"/>
    <cellStyle name="Обычный 21 2 2 3" xfId="98"/>
    <cellStyle name="Обычный 21 2 3" xfId="48"/>
    <cellStyle name="Обычный 21 2 3 2" xfId="114"/>
    <cellStyle name="Обычный 21 2 4" xfId="84"/>
    <cellStyle name="Обычный 21 3" xfId="21"/>
    <cellStyle name="Обычный 21 3 2" xfId="56"/>
    <cellStyle name="Обычный 21 3 2 2" xfId="121"/>
    <cellStyle name="Обычный 21 3 3" xfId="91"/>
    <cellStyle name="Обычный 21 4" xfId="40"/>
    <cellStyle name="Обычный 21 4 2" xfId="107"/>
    <cellStyle name="Обычный 21 5" xfId="77"/>
    <cellStyle name="Обычный 3" xfId="5"/>
    <cellStyle name="Обычный 3 2" xfId="14"/>
    <cellStyle name="Обычный 3 2 2" xfId="31"/>
    <cellStyle name="Обычный 3 2 2 2" xfId="66"/>
    <cellStyle name="Обычный 3 2 2 2 2" xfId="129"/>
    <cellStyle name="Обычный 3 2 2 3" xfId="99"/>
    <cellStyle name="Обычный 3 2 3" xfId="50"/>
    <cellStyle name="Обычный 3 2 3 2" xfId="115"/>
    <cellStyle name="Обычный 3 2 4" xfId="85"/>
    <cellStyle name="Обычный 3 3" xfId="23"/>
    <cellStyle name="Обычный 3 3 2" xfId="58"/>
    <cellStyle name="Обычный 3 3 2 2" xfId="122"/>
    <cellStyle name="Обычный 3 3 3" xfId="92"/>
    <cellStyle name="Обычный 3 4" xfId="42"/>
    <cellStyle name="Обычный 3 4 2" xfId="108"/>
    <cellStyle name="Обычный 3 5" xfId="78"/>
    <cellStyle name="Обычный 4" xfId="6"/>
    <cellStyle name="Обычный 4 2" xfId="15"/>
    <cellStyle name="Обычный 4 2 2" xfId="32"/>
    <cellStyle name="Обычный 4 2 2 2" xfId="67"/>
    <cellStyle name="Обычный 4 2 2 2 2" xfId="130"/>
    <cellStyle name="Обычный 4 2 2 3" xfId="100"/>
    <cellStyle name="Обычный 4 2 3" xfId="51"/>
    <cellStyle name="Обычный 4 2 3 2" xfId="116"/>
    <cellStyle name="Обычный 4 2 4" xfId="86"/>
    <cellStyle name="Обычный 4 3" xfId="24"/>
    <cellStyle name="Обычный 4 3 2" xfId="59"/>
    <cellStyle name="Обычный 4 3 2 2" xfId="123"/>
    <cellStyle name="Обычный 4 3 3" xfId="93"/>
    <cellStyle name="Обычный 4 4" xfId="43"/>
    <cellStyle name="Обычный 4 4 2" xfId="109"/>
    <cellStyle name="Обычный 4 5" xfId="79"/>
    <cellStyle name="Обычный 5" xfId="7"/>
    <cellStyle name="Обычный 5 2" xfId="16"/>
    <cellStyle name="Обычный 5 2 2" xfId="33"/>
    <cellStyle name="Обычный 5 2 2 2" xfId="68"/>
    <cellStyle name="Обычный 5 2 2 2 2" xfId="131"/>
    <cellStyle name="Обычный 5 2 2 3" xfId="101"/>
    <cellStyle name="Обычный 5 2 3" xfId="52"/>
    <cellStyle name="Обычный 5 2 3 2" xfId="117"/>
    <cellStyle name="Обычный 5 2 4" xfId="87"/>
    <cellStyle name="Обычный 5 3" xfId="25"/>
    <cellStyle name="Обычный 5 3 2" xfId="60"/>
    <cellStyle name="Обычный 5 3 2 2" xfId="124"/>
    <cellStyle name="Обычный 5 3 3" xfId="94"/>
    <cellStyle name="Обычный 5 4" xfId="44"/>
    <cellStyle name="Обычный 5 4 2" xfId="110"/>
    <cellStyle name="Обычный 5 5" xfId="80"/>
    <cellStyle name="Обычный 6" xfId="8"/>
    <cellStyle name="Обычный 6 2" xfId="17"/>
    <cellStyle name="Обычный 6 2 2" xfId="34"/>
    <cellStyle name="Обычный 6 2 2 2" xfId="69"/>
    <cellStyle name="Обычный 6 2 2 2 2" xfId="132"/>
    <cellStyle name="Обычный 6 2 2 3" xfId="102"/>
    <cellStyle name="Обычный 6 2 3" xfId="53"/>
    <cellStyle name="Обычный 6 2 3 2" xfId="118"/>
    <cellStyle name="Обычный 6 2 4" xfId="88"/>
    <cellStyle name="Обычный 6 3" xfId="26"/>
    <cellStyle name="Обычный 6 3 2" xfId="61"/>
    <cellStyle name="Обычный 6 3 2 2" xfId="125"/>
    <cellStyle name="Обычный 6 3 3" xfId="95"/>
    <cellStyle name="Обычный 6 4" xfId="45"/>
    <cellStyle name="Обычный 6 4 2" xfId="111"/>
    <cellStyle name="Обычный 6 5" xfId="81"/>
    <cellStyle name="Обычный 7" xfId="9"/>
    <cellStyle name="Обычный 7 2" xfId="18"/>
    <cellStyle name="Обычный 7 2 2" xfId="35"/>
    <cellStyle name="Обычный 7 2 2 2" xfId="70"/>
    <cellStyle name="Обычный 7 2 2 2 2" xfId="133"/>
    <cellStyle name="Обычный 7 2 2 3" xfId="103"/>
    <cellStyle name="Обычный 7 2 3" xfId="54"/>
    <cellStyle name="Обычный 7 2 3 2" xfId="119"/>
    <cellStyle name="Обычный 7 2 4" xfId="89"/>
    <cellStyle name="Обычный 7 3" xfId="27"/>
    <cellStyle name="Обычный 7 3 2" xfId="62"/>
    <cellStyle name="Обычный 7 3 2 2" xfId="126"/>
    <cellStyle name="Обычный 7 3 3" xfId="96"/>
    <cellStyle name="Обычный 7 4" xfId="46"/>
    <cellStyle name="Обычный 7 4 2" xfId="112"/>
    <cellStyle name="Обычный 7 5" xfId="82"/>
    <cellStyle name="Обычный 8" xfId="10"/>
    <cellStyle name="Обычный 8 2" xfId="28"/>
    <cellStyle name="Обычный 8 2 2" xfId="63"/>
    <cellStyle name="Обычный 8 2 2 2" xfId="127"/>
    <cellStyle name="Обычный 8 2 3" xfId="97"/>
    <cellStyle name="Обычный 8 3" xfId="47"/>
    <cellStyle name="Обычный 8 3 2" xfId="113"/>
    <cellStyle name="Обычный 8 4" xfId="83"/>
    <cellStyle name="Обычный 9" xfId="11"/>
    <cellStyle name="Финансовый 2" xfId="3"/>
    <cellStyle name="Финансовый 2 2" xfId="13"/>
    <cellStyle name="Финансовый 2 2 2" xfId="30"/>
    <cellStyle name="Финансовый 2 2 2 2" xfId="65"/>
    <cellStyle name="Финансовый 2 2 3" xfId="49"/>
    <cellStyle name="Финансовый 2 3" xfId="22"/>
    <cellStyle name="Финансовый 2 3 2" xfId="57"/>
    <cellStyle name="Финансовый 2 4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tabSelected="1" topLeftCell="A58" zoomScale="140" zoomScaleNormal="140" workbookViewId="0">
      <selection activeCell="B75" sqref="B75"/>
    </sheetView>
  </sheetViews>
  <sheetFormatPr defaultRowHeight="15.75" x14ac:dyDescent="0.25"/>
  <cols>
    <col min="1" max="1" width="4.7109375" style="1" customWidth="1"/>
    <col min="2" max="2" width="55.140625" style="1" customWidth="1"/>
    <col min="3" max="3" width="12.42578125" style="2" customWidth="1"/>
    <col min="4" max="4" width="11.5703125" style="2" customWidth="1"/>
    <col min="5" max="5" width="11" style="2" bestFit="1" customWidth="1"/>
    <col min="6" max="6" width="11.85546875" style="2" customWidth="1"/>
    <col min="7" max="7" width="10.140625" style="2" customWidth="1"/>
    <col min="8" max="8" width="10.5703125" style="2" bestFit="1" customWidth="1"/>
    <col min="9" max="9" width="10.5703125" style="64" customWidth="1"/>
    <col min="10" max="10" width="12.42578125" style="2" customWidth="1"/>
    <col min="11" max="11" width="8.28515625" style="28" customWidth="1"/>
    <col min="12" max="12" width="9.140625" style="1"/>
    <col min="13" max="13" width="16.28515625" style="1" bestFit="1" customWidth="1"/>
    <col min="14" max="16384" width="9.140625" style="1"/>
  </cols>
  <sheetData>
    <row r="1" spans="1:13" ht="12" customHeight="1" x14ac:dyDescent="0.25">
      <c r="G1" s="95" t="s">
        <v>0</v>
      </c>
      <c r="H1" s="95"/>
      <c r="I1" s="95"/>
      <c r="J1" s="95"/>
    </row>
    <row r="2" spans="1:13" x14ac:dyDescent="0.25">
      <c r="G2" s="96" t="s">
        <v>71</v>
      </c>
      <c r="H2" s="96"/>
      <c r="I2" s="96"/>
      <c r="J2" s="96"/>
    </row>
    <row r="3" spans="1:13" ht="15.75" customHeight="1" x14ac:dyDescent="0.25">
      <c r="G3" s="97" t="s">
        <v>72</v>
      </c>
      <c r="H3" s="97"/>
      <c r="I3" s="97"/>
      <c r="J3" s="97"/>
    </row>
    <row r="4" spans="1:13" ht="24.75" customHeight="1" x14ac:dyDescent="0.25">
      <c r="A4" s="101" t="s">
        <v>64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3" ht="12" customHeight="1" thickBot="1" x14ac:dyDescent="0.3">
      <c r="A5" s="4"/>
      <c r="B5" s="4"/>
      <c r="C5" s="5"/>
      <c r="D5" s="5"/>
      <c r="E5" s="5"/>
      <c r="F5" s="81"/>
      <c r="G5" s="5"/>
      <c r="H5" s="5"/>
      <c r="I5" s="102" t="s">
        <v>1</v>
      </c>
      <c r="J5" s="102"/>
    </row>
    <row r="6" spans="1:13" x14ac:dyDescent="0.25">
      <c r="A6" s="103" t="s">
        <v>2</v>
      </c>
      <c r="B6" s="105" t="s">
        <v>3</v>
      </c>
      <c r="C6" s="107" t="s">
        <v>4</v>
      </c>
      <c r="D6" s="108"/>
      <c r="E6" s="108"/>
      <c r="F6" s="109"/>
      <c r="G6" s="107" t="s">
        <v>5</v>
      </c>
      <c r="H6" s="108"/>
      <c r="I6" s="108"/>
      <c r="J6" s="109"/>
    </row>
    <row r="7" spans="1:13" ht="39.75" customHeight="1" thickBot="1" x14ac:dyDescent="0.3">
      <c r="A7" s="104"/>
      <c r="B7" s="106"/>
      <c r="C7" s="83" t="s">
        <v>6</v>
      </c>
      <c r="D7" s="84" t="s">
        <v>7</v>
      </c>
      <c r="E7" s="84" t="s">
        <v>8</v>
      </c>
      <c r="F7" s="85" t="s">
        <v>9</v>
      </c>
      <c r="G7" s="83" t="s">
        <v>6</v>
      </c>
      <c r="H7" s="84" t="s">
        <v>7</v>
      </c>
      <c r="I7" s="84" t="s">
        <v>67</v>
      </c>
      <c r="J7" s="86" t="s">
        <v>9</v>
      </c>
    </row>
    <row r="8" spans="1:13" s="46" customFormat="1" ht="14.25" customHeight="1" thickBot="1" x14ac:dyDescent="0.25">
      <c r="A8" s="48">
        <v>1</v>
      </c>
      <c r="B8" s="49">
        <v>2</v>
      </c>
      <c r="C8" s="48">
        <v>3</v>
      </c>
      <c r="D8" s="50">
        <v>4</v>
      </c>
      <c r="E8" s="50">
        <v>5</v>
      </c>
      <c r="F8" s="51" t="s">
        <v>10</v>
      </c>
      <c r="G8" s="48">
        <v>7</v>
      </c>
      <c r="H8" s="50">
        <v>8</v>
      </c>
      <c r="I8" s="50">
        <v>9</v>
      </c>
      <c r="J8" s="52" t="s">
        <v>11</v>
      </c>
      <c r="K8" s="53"/>
    </row>
    <row r="9" spans="1:13" x14ac:dyDescent="0.25">
      <c r="A9" s="6">
        <v>1</v>
      </c>
      <c r="B9" s="7" t="s">
        <v>70</v>
      </c>
      <c r="C9" s="82">
        <v>24715.3</v>
      </c>
      <c r="D9" s="82">
        <v>26569.599999999999</v>
      </c>
      <c r="E9" s="82">
        <v>16991.099999999999</v>
      </c>
      <c r="F9" s="33">
        <f>E9/D9*100</f>
        <v>63.949400818981097</v>
      </c>
      <c r="G9" s="82">
        <v>1234.0999999999999</v>
      </c>
      <c r="H9" s="82">
        <v>1234.0999999999999</v>
      </c>
      <c r="I9" s="82">
        <v>842.99248999999998</v>
      </c>
      <c r="J9" s="34">
        <f>I9/H9*100</f>
        <v>68.308280528320225</v>
      </c>
    </row>
    <row r="10" spans="1:13" x14ac:dyDescent="0.25">
      <c r="A10" s="8">
        <v>2</v>
      </c>
      <c r="B10" s="9" t="s">
        <v>12</v>
      </c>
      <c r="C10" s="82">
        <v>16435.099999999999</v>
      </c>
      <c r="D10" s="82">
        <v>17916.8</v>
      </c>
      <c r="E10" s="82">
        <v>11785.7</v>
      </c>
      <c r="F10" s="33">
        <f>E10/D10*100</f>
        <v>65.78016163600644</v>
      </c>
      <c r="G10" s="82">
        <v>770.6</v>
      </c>
      <c r="H10" s="82">
        <v>770.6</v>
      </c>
      <c r="I10" s="82">
        <v>500.21228000000002</v>
      </c>
      <c r="J10" s="34">
        <f t="shared" ref="J10:J16" si="0">I10/H10*100</f>
        <v>64.912052945756542</v>
      </c>
    </row>
    <row r="11" spans="1:13" x14ac:dyDescent="0.25">
      <c r="A11" s="8">
        <v>3</v>
      </c>
      <c r="B11" s="9" t="s">
        <v>13</v>
      </c>
      <c r="C11" s="82">
        <v>3227.9</v>
      </c>
      <c r="D11" s="82">
        <v>3503.5</v>
      </c>
      <c r="E11" s="82">
        <v>2695.8</v>
      </c>
      <c r="F11" s="33">
        <f>E11/D11*100</f>
        <v>76.945911231625516</v>
      </c>
      <c r="G11" s="82">
        <v>135.30000000000001</v>
      </c>
      <c r="H11" s="82">
        <v>135.30000000000001</v>
      </c>
      <c r="I11" s="82">
        <v>102.66252</v>
      </c>
      <c r="J11" s="34">
        <f t="shared" si="0"/>
        <v>75.877694013303767</v>
      </c>
    </row>
    <row r="12" spans="1:13" x14ac:dyDescent="0.25">
      <c r="A12" s="8">
        <v>4</v>
      </c>
      <c r="B12" s="9" t="s">
        <v>14</v>
      </c>
      <c r="C12" s="82">
        <v>15925.1</v>
      </c>
      <c r="D12" s="82">
        <v>17063.7</v>
      </c>
      <c r="E12" s="82">
        <v>12479.8</v>
      </c>
      <c r="F12" s="33">
        <f t="shared" ref="F12" si="1">E12/D12*100</f>
        <v>73.136541312845395</v>
      </c>
      <c r="G12" s="82">
        <v>629.4</v>
      </c>
      <c r="H12" s="82">
        <v>629.4</v>
      </c>
      <c r="I12" s="82">
        <v>522.20150000000001</v>
      </c>
      <c r="J12" s="34">
        <f t="shared" si="0"/>
        <v>82.968144264378779</v>
      </c>
    </row>
    <row r="13" spans="1:13" x14ac:dyDescent="0.25">
      <c r="A13" s="8">
        <v>5</v>
      </c>
      <c r="B13" s="9" t="s">
        <v>49</v>
      </c>
      <c r="C13" s="82">
        <v>5969.9</v>
      </c>
      <c r="D13" s="82">
        <v>6432</v>
      </c>
      <c r="E13" s="82">
        <v>5738.8</v>
      </c>
      <c r="F13" s="33">
        <f>E13/D13*100</f>
        <v>89.222636815920396</v>
      </c>
      <c r="G13" s="82">
        <v>291.2</v>
      </c>
      <c r="H13" s="82">
        <v>291.2</v>
      </c>
      <c r="I13" s="82">
        <v>221.88657000000001</v>
      </c>
      <c r="J13" s="34">
        <f t="shared" si="0"/>
        <v>76.197311126373634</v>
      </c>
    </row>
    <row r="14" spans="1:13" x14ac:dyDescent="0.25">
      <c r="A14" s="8">
        <v>6</v>
      </c>
      <c r="B14" s="10" t="s">
        <v>15</v>
      </c>
      <c r="C14" s="82">
        <v>11717.2</v>
      </c>
      <c r="D14" s="82">
        <v>12803.6</v>
      </c>
      <c r="E14" s="82">
        <v>9047.5</v>
      </c>
      <c r="F14" s="33">
        <f>E14/D14*100</f>
        <v>70.663719578868438</v>
      </c>
      <c r="G14" s="82">
        <v>494.1</v>
      </c>
      <c r="H14" s="82">
        <v>494.1</v>
      </c>
      <c r="I14" s="82">
        <v>391.86452000000003</v>
      </c>
      <c r="J14" s="34">
        <f t="shared" si="0"/>
        <v>79.308747217162519</v>
      </c>
    </row>
    <row r="15" spans="1:13" ht="16.5" thickBot="1" x14ac:dyDescent="0.3">
      <c r="A15" s="11">
        <v>7</v>
      </c>
      <c r="B15" s="12" t="s">
        <v>16</v>
      </c>
      <c r="C15" s="82">
        <v>14440.4</v>
      </c>
      <c r="D15" s="82">
        <v>15507.6</v>
      </c>
      <c r="E15" s="82">
        <v>11659.9</v>
      </c>
      <c r="F15" s="35">
        <f>E15/D15*100</f>
        <v>75.188294771595849</v>
      </c>
      <c r="G15" s="82">
        <v>688.2</v>
      </c>
      <c r="H15" s="82">
        <v>688.2</v>
      </c>
      <c r="I15" s="82">
        <v>546.03260999999998</v>
      </c>
      <c r="J15" s="36">
        <f t="shared" si="0"/>
        <v>79.342140366172615</v>
      </c>
    </row>
    <row r="16" spans="1:13" s="21" customFormat="1" ht="15.75" customHeight="1" thickBot="1" x14ac:dyDescent="0.3">
      <c r="A16" s="87" t="s">
        <v>17</v>
      </c>
      <c r="B16" s="88"/>
      <c r="C16" s="67">
        <f>SUM(C9:C15)</f>
        <v>92430.89999999998</v>
      </c>
      <c r="D16" s="67">
        <f t="shared" ref="D16:E16" si="2">SUM(D9:D15)</f>
        <v>99796.800000000003</v>
      </c>
      <c r="E16" s="68">
        <f t="shared" si="2"/>
        <v>70398.599999999991</v>
      </c>
      <c r="F16" s="37">
        <f>E16/D16*100</f>
        <v>70.541941224568319</v>
      </c>
      <c r="G16" s="69">
        <f>SUM(G9:G15)</f>
        <v>4242.8999999999996</v>
      </c>
      <c r="H16" s="67">
        <f t="shared" ref="H16:I16" si="3">SUM(H9:H15)</f>
        <v>4242.8999999999996</v>
      </c>
      <c r="I16" s="68">
        <f t="shared" si="3"/>
        <v>3127.8524900000002</v>
      </c>
      <c r="J16" s="38">
        <f t="shared" si="0"/>
        <v>73.719684413962156</v>
      </c>
      <c r="K16" s="70"/>
      <c r="L16" s="71"/>
      <c r="M16" s="71"/>
    </row>
    <row r="17" spans="1:13" x14ac:dyDescent="0.25">
      <c r="A17" s="13">
        <v>1</v>
      </c>
      <c r="B17" s="14" t="s">
        <v>53</v>
      </c>
      <c r="C17" s="82">
        <v>4161.2</v>
      </c>
      <c r="D17" s="82">
        <v>4812.6000000000004</v>
      </c>
      <c r="E17" s="82">
        <v>4116.6000000000004</v>
      </c>
      <c r="F17" s="33">
        <f>E17*100/D17</f>
        <v>85.53796284752525</v>
      </c>
      <c r="G17" s="82">
        <v>161.80000000000001</v>
      </c>
      <c r="H17" s="82">
        <v>161.80000000000001</v>
      </c>
      <c r="I17" s="82">
        <v>118.03173</v>
      </c>
      <c r="J17" s="39">
        <f>I17*100/H17</f>
        <v>72.949153275648939</v>
      </c>
    </row>
    <row r="18" spans="1:13" x14ac:dyDescent="0.25">
      <c r="A18" s="13">
        <v>2</v>
      </c>
      <c r="B18" s="15" t="s">
        <v>52</v>
      </c>
      <c r="C18" s="82">
        <v>3758.7</v>
      </c>
      <c r="D18" s="82">
        <v>4501.6000000000004</v>
      </c>
      <c r="E18" s="82">
        <v>4193.1000000000004</v>
      </c>
      <c r="F18" s="33">
        <f t="shared" ref="F18:F51" si="4">E18*100/D18</f>
        <v>93.146881108939056</v>
      </c>
      <c r="G18" s="82">
        <v>135.30000000000001</v>
      </c>
      <c r="H18" s="82">
        <v>135.30000000000001</v>
      </c>
      <c r="I18" s="82">
        <v>111.64919999999999</v>
      </c>
      <c r="J18" s="39">
        <f t="shared" ref="J18:J50" si="5">I18*100/H18</f>
        <v>82.51973392461197</v>
      </c>
    </row>
    <row r="19" spans="1:13" x14ac:dyDescent="0.25">
      <c r="A19" s="13">
        <v>3</v>
      </c>
      <c r="B19" s="15" t="s">
        <v>18</v>
      </c>
      <c r="C19" s="82">
        <v>5547.3</v>
      </c>
      <c r="D19" s="82">
        <v>6137.6</v>
      </c>
      <c r="E19" s="82">
        <v>4633.8999999999996</v>
      </c>
      <c r="F19" s="33">
        <f t="shared" si="4"/>
        <v>75.500195516162663</v>
      </c>
      <c r="G19" s="82">
        <v>282.39999999999998</v>
      </c>
      <c r="H19" s="82">
        <v>282.39999999999998</v>
      </c>
      <c r="I19" s="82">
        <v>165.43367000000001</v>
      </c>
      <c r="J19" s="39">
        <f t="shared" si="5"/>
        <v>58.581327903682734</v>
      </c>
    </row>
    <row r="20" spans="1:13" x14ac:dyDescent="0.25">
      <c r="A20" s="13">
        <v>4</v>
      </c>
      <c r="B20" s="9" t="s">
        <v>19</v>
      </c>
      <c r="C20" s="82">
        <v>5610.1</v>
      </c>
      <c r="D20" s="82">
        <v>6044.4</v>
      </c>
      <c r="E20" s="82">
        <v>4561.3</v>
      </c>
      <c r="F20" s="33">
        <f t="shared" si="4"/>
        <v>75.463238700284563</v>
      </c>
      <c r="G20" s="82">
        <v>247.1</v>
      </c>
      <c r="H20" s="82">
        <v>247.1</v>
      </c>
      <c r="I20" s="82">
        <v>200.71643</v>
      </c>
      <c r="J20" s="39">
        <f t="shared" si="5"/>
        <v>81.228826386078509</v>
      </c>
    </row>
    <row r="21" spans="1:13" x14ac:dyDescent="0.25">
      <c r="A21" s="13">
        <v>5</v>
      </c>
      <c r="B21" s="9" t="s">
        <v>20</v>
      </c>
      <c r="C21" s="82">
        <v>5502.7</v>
      </c>
      <c r="D21" s="82">
        <v>6132.4</v>
      </c>
      <c r="E21" s="82">
        <v>5110.6000000000004</v>
      </c>
      <c r="F21" s="33">
        <f t="shared" si="4"/>
        <v>83.337681821146717</v>
      </c>
      <c r="G21" s="82">
        <v>370.6</v>
      </c>
      <c r="H21" s="82">
        <v>290.39999999999998</v>
      </c>
      <c r="I21" s="82">
        <v>234.6</v>
      </c>
      <c r="J21" s="39">
        <f t="shared" si="5"/>
        <v>80.785123966942152</v>
      </c>
    </row>
    <row r="22" spans="1:13" x14ac:dyDescent="0.25">
      <c r="A22" s="13">
        <v>6</v>
      </c>
      <c r="B22" s="9" t="s">
        <v>21</v>
      </c>
      <c r="C22" s="82">
        <v>10369.200000000001</v>
      </c>
      <c r="D22" s="82">
        <v>11208.6</v>
      </c>
      <c r="E22" s="82">
        <v>8559.7999999999993</v>
      </c>
      <c r="F22" s="33">
        <f t="shared" si="4"/>
        <v>76.368145887978855</v>
      </c>
      <c r="G22" s="82">
        <v>600</v>
      </c>
      <c r="H22" s="82">
        <v>600</v>
      </c>
      <c r="I22" s="82">
        <v>490.17606999999998</v>
      </c>
      <c r="J22" s="39">
        <f t="shared" si="5"/>
        <v>81.696011666666664</v>
      </c>
    </row>
    <row r="23" spans="1:13" x14ac:dyDescent="0.25">
      <c r="A23" s="13">
        <v>7</v>
      </c>
      <c r="B23" s="9" t="s">
        <v>22</v>
      </c>
      <c r="C23" s="82">
        <v>4881.6000000000004</v>
      </c>
      <c r="D23" s="82">
        <v>5340.7</v>
      </c>
      <c r="E23" s="82">
        <v>4003.9</v>
      </c>
      <c r="F23" s="33">
        <f t="shared" si="4"/>
        <v>74.969573276911262</v>
      </c>
      <c r="G23" s="82">
        <v>255.9</v>
      </c>
      <c r="H23" s="82">
        <v>255.9</v>
      </c>
      <c r="I23" s="82">
        <v>199.91501</v>
      </c>
      <c r="J23" s="39">
        <f t="shared" si="5"/>
        <v>78.122317311449791</v>
      </c>
    </row>
    <row r="24" spans="1:13" x14ac:dyDescent="0.25">
      <c r="A24" s="13">
        <v>8</v>
      </c>
      <c r="B24" s="15" t="s">
        <v>23</v>
      </c>
      <c r="C24" s="82">
        <v>3565.1</v>
      </c>
      <c r="D24" s="82">
        <v>3919.7</v>
      </c>
      <c r="E24" s="82">
        <v>3682.9</v>
      </c>
      <c r="F24" s="33">
        <f t="shared" si="4"/>
        <v>93.958721330714084</v>
      </c>
      <c r="G24" s="82">
        <v>188.2</v>
      </c>
      <c r="H24" s="82">
        <v>188.2</v>
      </c>
      <c r="I24" s="82">
        <v>123.59895</v>
      </c>
      <c r="J24" s="39">
        <f t="shared" si="5"/>
        <v>65.67425611052073</v>
      </c>
    </row>
    <row r="25" spans="1:13" x14ac:dyDescent="0.25">
      <c r="A25" s="13">
        <v>9</v>
      </c>
      <c r="B25" s="9" t="s">
        <v>24</v>
      </c>
      <c r="C25" s="82">
        <v>2567.1999999999998</v>
      </c>
      <c r="D25" s="82">
        <v>3016</v>
      </c>
      <c r="E25" s="82">
        <v>2881.9</v>
      </c>
      <c r="F25" s="33">
        <f t="shared" si="4"/>
        <v>95.553713527851457</v>
      </c>
      <c r="G25" s="82">
        <v>114.7</v>
      </c>
      <c r="H25" s="82">
        <v>114.7</v>
      </c>
      <c r="I25" s="82">
        <v>88.321809999999999</v>
      </c>
      <c r="J25" s="39">
        <f t="shared" si="5"/>
        <v>77.002449869224066</v>
      </c>
    </row>
    <row r="26" spans="1:13" x14ac:dyDescent="0.25">
      <c r="A26" s="13">
        <v>10</v>
      </c>
      <c r="B26" s="9" t="s">
        <v>25</v>
      </c>
      <c r="C26" s="82">
        <v>4779.8999999999996</v>
      </c>
      <c r="D26" s="82">
        <v>5542.5</v>
      </c>
      <c r="E26" s="82">
        <v>4740.8999999999996</v>
      </c>
      <c r="F26" s="33">
        <f t="shared" si="4"/>
        <v>85.537212449255748</v>
      </c>
      <c r="G26" s="82">
        <v>191.2</v>
      </c>
      <c r="H26" s="82">
        <v>191.2</v>
      </c>
      <c r="I26" s="82">
        <v>150.97673</v>
      </c>
      <c r="J26" s="39">
        <f t="shared" si="5"/>
        <v>78.9627248953975</v>
      </c>
    </row>
    <row r="27" spans="1:13" x14ac:dyDescent="0.25">
      <c r="A27" s="13">
        <v>11</v>
      </c>
      <c r="B27" s="9" t="s">
        <v>26</v>
      </c>
      <c r="C27" s="82">
        <v>7301.4</v>
      </c>
      <c r="D27" s="82">
        <v>8292.7000000000007</v>
      </c>
      <c r="E27" s="82">
        <v>6143</v>
      </c>
      <c r="F27" s="33">
        <f>E27*100/D27</f>
        <v>74.077200429293228</v>
      </c>
      <c r="G27" s="82">
        <v>656.5</v>
      </c>
      <c r="H27" s="82">
        <v>599.5</v>
      </c>
      <c r="I27" s="82">
        <v>462.49046000000004</v>
      </c>
      <c r="J27" s="39">
        <f t="shared" si="5"/>
        <v>77.146031693077575</v>
      </c>
    </row>
    <row r="28" spans="1:13" x14ac:dyDescent="0.25">
      <c r="A28" s="13">
        <v>12</v>
      </c>
      <c r="B28" s="15" t="s">
        <v>54</v>
      </c>
      <c r="C28" s="82">
        <v>3119.6</v>
      </c>
      <c r="D28" s="82">
        <v>3425.2</v>
      </c>
      <c r="E28" s="82">
        <v>3244.9</v>
      </c>
      <c r="F28" s="33">
        <f t="shared" si="4"/>
        <v>94.736073805909143</v>
      </c>
      <c r="G28" s="82">
        <v>120.6</v>
      </c>
      <c r="H28" s="82">
        <v>120.6</v>
      </c>
      <c r="I28" s="82">
        <v>112.28027</v>
      </c>
      <c r="J28" s="39">
        <f t="shared" si="5"/>
        <v>93.101384742951907</v>
      </c>
    </row>
    <row r="29" spans="1:13" x14ac:dyDescent="0.25">
      <c r="A29" s="13">
        <v>13</v>
      </c>
      <c r="B29" s="9" t="s">
        <v>55</v>
      </c>
      <c r="C29" s="82">
        <v>3524.4</v>
      </c>
      <c r="D29" s="82">
        <v>4387.7</v>
      </c>
      <c r="E29" s="82">
        <v>3011.2</v>
      </c>
      <c r="F29" s="33">
        <f t="shared" si="4"/>
        <v>68.628210679855059</v>
      </c>
      <c r="G29" s="82">
        <v>114.7</v>
      </c>
      <c r="H29" s="82">
        <v>114.7</v>
      </c>
      <c r="I29" s="82">
        <v>114.22102000000001</v>
      </c>
      <c r="J29" s="39">
        <f t="shared" si="5"/>
        <v>99.582406277244985</v>
      </c>
    </row>
    <row r="30" spans="1:13" x14ac:dyDescent="0.25">
      <c r="A30" s="13">
        <v>14</v>
      </c>
      <c r="B30" s="9" t="s">
        <v>27</v>
      </c>
      <c r="C30" s="82">
        <v>2731.1</v>
      </c>
      <c r="D30" s="82">
        <v>3170</v>
      </c>
      <c r="E30" s="82">
        <v>2557.6999999999998</v>
      </c>
      <c r="F30" s="33">
        <f t="shared" si="4"/>
        <v>80.68454258675078</v>
      </c>
      <c r="G30" s="82">
        <v>102.9</v>
      </c>
      <c r="H30" s="82">
        <v>102.9</v>
      </c>
      <c r="I30" s="82">
        <v>84.688330000000008</v>
      </c>
      <c r="J30" s="39">
        <f t="shared" si="5"/>
        <v>82.301584062196312</v>
      </c>
    </row>
    <row r="31" spans="1:13" x14ac:dyDescent="0.25">
      <c r="A31" s="13">
        <v>15</v>
      </c>
      <c r="B31" s="9" t="s">
        <v>28</v>
      </c>
      <c r="C31" s="82">
        <v>2763.1</v>
      </c>
      <c r="D31" s="82">
        <v>3129.1</v>
      </c>
      <c r="E31" s="82">
        <v>2614.3000000000002</v>
      </c>
      <c r="F31" s="33">
        <f t="shared" si="4"/>
        <v>83.547985043622774</v>
      </c>
      <c r="G31" s="82">
        <v>94.1</v>
      </c>
      <c r="H31" s="82">
        <v>94.1</v>
      </c>
      <c r="I31" s="82">
        <v>77.681789999999992</v>
      </c>
      <c r="J31" s="39">
        <f t="shared" si="5"/>
        <v>82.552380446333686</v>
      </c>
      <c r="K31" s="31"/>
    </row>
    <row r="32" spans="1:13" ht="15" customHeight="1" x14ac:dyDescent="0.25">
      <c r="A32" s="13">
        <v>16</v>
      </c>
      <c r="B32" s="15" t="s">
        <v>29</v>
      </c>
      <c r="C32" s="82">
        <v>5078.8999999999996</v>
      </c>
      <c r="D32" s="82">
        <v>5393.8</v>
      </c>
      <c r="E32" s="82">
        <v>4302.6000000000004</v>
      </c>
      <c r="F32" s="33">
        <f t="shared" si="4"/>
        <v>79.769364826282029</v>
      </c>
      <c r="G32" s="82">
        <v>381.2</v>
      </c>
      <c r="H32" s="82">
        <v>299.2</v>
      </c>
      <c r="I32" s="82">
        <v>230.78189</v>
      </c>
      <c r="J32" s="39">
        <f t="shared" si="5"/>
        <v>77.132984625668456</v>
      </c>
      <c r="M32" s="40"/>
    </row>
    <row r="33" spans="1:15" x14ac:dyDescent="0.25">
      <c r="A33" s="13">
        <v>17</v>
      </c>
      <c r="B33" s="15" t="s">
        <v>30</v>
      </c>
      <c r="C33" s="82">
        <v>3618.9</v>
      </c>
      <c r="D33" s="82">
        <v>4081.8</v>
      </c>
      <c r="E33" s="82">
        <v>2923.3</v>
      </c>
      <c r="F33" s="33">
        <f t="shared" si="4"/>
        <v>71.617913665539703</v>
      </c>
      <c r="G33" s="82">
        <v>218.8</v>
      </c>
      <c r="H33" s="82">
        <v>188.8</v>
      </c>
      <c r="I33" s="82">
        <v>144.73311999999999</v>
      </c>
      <c r="J33" s="39">
        <f t="shared" si="5"/>
        <v>76.659491525423718</v>
      </c>
    </row>
    <row r="34" spans="1:15" x14ac:dyDescent="0.25">
      <c r="A34" s="13">
        <v>18</v>
      </c>
      <c r="B34" s="15" t="s">
        <v>31</v>
      </c>
      <c r="C34" s="82">
        <v>4923</v>
      </c>
      <c r="D34" s="82">
        <v>5266.5</v>
      </c>
      <c r="E34" s="82">
        <v>4268.8999999999996</v>
      </c>
      <c r="F34" s="33">
        <f t="shared" si="4"/>
        <v>81.057628405962205</v>
      </c>
      <c r="G34" s="82">
        <v>352.4</v>
      </c>
      <c r="H34" s="82">
        <v>300.89999999999998</v>
      </c>
      <c r="I34" s="82">
        <v>256.75308000000001</v>
      </c>
      <c r="J34" s="39">
        <f t="shared" si="5"/>
        <v>85.328374875373882</v>
      </c>
    </row>
    <row r="35" spans="1:15" x14ac:dyDescent="0.25">
      <c r="A35" s="13">
        <v>19</v>
      </c>
      <c r="B35" s="9" t="s">
        <v>32</v>
      </c>
      <c r="C35" s="82">
        <v>5683.1</v>
      </c>
      <c r="D35" s="82">
        <v>6294.1</v>
      </c>
      <c r="E35" s="82">
        <v>5358.8</v>
      </c>
      <c r="F35" s="33">
        <f t="shared" si="4"/>
        <v>85.14005179453774</v>
      </c>
      <c r="G35" s="82">
        <v>347.1</v>
      </c>
      <c r="H35" s="82">
        <v>347.1</v>
      </c>
      <c r="I35" s="82">
        <v>284.45792999999998</v>
      </c>
      <c r="J35" s="39">
        <f t="shared" si="5"/>
        <v>81.952731201382875</v>
      </c>
    </row>
    <row r="36" spans="1:15" x14ac:dyDescent="0.25">
      <c r="A36" s="13">
        <v>20</v>
      </c>
      <c r="B36" s="9" t="s">
        <v>33</v>
      </c>
      <c r="C36" s="82">
        <v>3727.1</v>
      </c>
      <c r="D36" s="82">
        <v>4066.6</v>
      </c>
      <c r="E36" s="82">
        <v>3147.3</v>
      </c>
      <c r="F36" s="33">
        <f t="shared" si="4"/>
        <v>77.393891703142671</v>
      </c>
      <c r="G36" s="82">
        <v>167.6</v>
      </c>
      <c r="H36" s="82">
        <v>167.6</v>
      </c>
      <c r="I36" s="82">
        <v>132.67967000000002</v>
      </c>
      <c r="J36" s="39">
        <f t="shared" si="5"/>
        <v>79.164480906921256</v>
      </c>
    </row>
    <row r="37" spans="1:15" x14ac:dyDescent="0.25">
      <c r="A37" s="13">
        <v>21</v>
      </c>
      <c r="B37" s="15" t="s">
        <v>34</v>
      </c>
      <c r="C37" s="82">
        <v>3059.6</v>
      </c>
      <c r="D37" s="82">
        <v>3328.3</v>
      </c>
      <c r="E37" s="82">
        <v>3087</v>
      </c>
      <c r="F37" s="33">
        <f t="shared" si="4"/>
        <v>92.750052579394875</v>
      </c>
      <c r="G37" s="82">
        <v>152.9</v>
      </c>
      <c r="H37" s="82">
        <v>152.9</v>
      </c>
      <c r="I37" s="82">
        <v>119.4136</v>
      </c>
      <c r="J37" s="39">
        <f t="shared" si="5"/>
        <v>78.099149771092215</v>
      </c>
    </row>
    <row r="38" spans="1:15" x14ac:dyDescent="0.25">
      <c r="A38" s="13">
        <v>22</v>
      </c>
      <c r="B38" s="9" t="s">
        <v>50</v>
      </c>
      <c r="C38" s="82">
        <v>3447.1</v>
      </c>
      <c r="D38" s="82">
        <v>3743.7</v>
      </c>
      <c r="E38" s="82">
        <v>2969.7</v>
      </c>
      <c r="F38" s="33">
        <f t="shared" si="4"/>
        <v>79.325266447632032</v>
      </c>
      <c r="G38" s="82">
        <v>164.7</v>
      </c>
      <c r="H38" s="82">
        <v>164.7</v>
      </c>
      <c r="I38" s="82">
        <v>113.01002</v>
      </c>
      <c r="J38" s="39">
        <f t="shared" si="5"/>
        <v>68.615676988463875</v>
      </c>
    </row>
    <row r="39" spans="1:15" x14ac:dyDescent="0.25">
      <c r="A39" s="13">
        <v>23</v>
      </c>
      <c r="B39" s="9" t="s">
        <v>51</v>
      </c>
      <c r="C39" s="82">
        <v>3778.3</v>
      </c>
      <c r="D39" s="82">
        <v>4085.2</v>
      </c>
      <c r="E39" s="82">
        <v>3470</v>
      </c>
      <c r="F39" s="33">
        <f t="shared" si="4"/>
        <v>84.940761774209349</v>
      </c>
      <c r="G39" s="82">
        <v>126.5</v>
      </c>
      <c r="H39" s="82">
        <v>126.5</v>
      </c>
      <c r="I39" s="82">
        <v>101.82691</v>
      </c>
      <c r="J39" s="39">
        <f t="shared" si="5"/>
        <v>80.495581027667981</v>
      </c>
    </row>
    <row r="40" spans="1:15" x14ac:dyDescent="0.25">
      <c r="A40" s="13">
        <v>24</v>
      </c>
      <c r="B40" s="9" t="s">
        <v>35</v>
      </c>
      <c r="C40" s="82">
        <v>2529.3000000000002</v>
      </c>
      <c r="D40" s="82">
        <v>2659.9</v>
      </c>
      <c r="E40" s="82">
        <v>2190.5</v>
      </c>
      <c r="F40" s="33">
        <f t="shared" si="4"/>
        <v>82.352720027068685</v>
      </c>
      <c r="G40" s="82">
        <v>105.9</v>
      </c>
      <c r="H40" s="82">
        <v>105.9</v>
      </c>
      <c r="I40" s="82">
        <v>89.675139999999999</v>
      </c>
      <c r="J40" s="39">
        <f t="shared" si="5"/>
        <v>84.679074598677985</v>
      </c>
    </row>
    <row r="41" spans="1:15" x14ac:dyDescent="0.25">
      <c r="A41" s="13">
        <v>25</v>
      </c>
      <c r="B41" s="9" t="s">
        <v>36</v>
      </c>
      <c r="C41" s="82">
        <v>3463.6</v>
      </c>
      <c r="D41" s="82">
        <v>3702.2</v>
      </c>
      <c r="E41" s="82">
        <v>2851.4</v>
      </c>
      <c r="F41" s="33">
        <f t="shared" si="4"/>
        <v>77.019069742315381</v>
      </c>
      <c r="G41" s="82">
        <v>196.5</v>
      </c>
      <c r="H41" s="82">
        <v>172.5</v>
      </c>
      <c r="I41" s="82">
        <v>141.44917999999998</v>
      </c>
      <c r="J41" s="39">
        <f t="shared" si="5"/>
        <v>81.999524637681148</v>
      </c>
    </row>
    <row r="42" spans="1:15" x14ac:dyDescent="0.25">
      <c r="A42" s="13">
        <v>26</v>
      </c>
      <c r="B42" s="9" t="s">
        <v>37</v>
      </c>
      <c r="C42" s="82">
        <v>2768.8</v>
      </c>
      <c r="D42" s="82">
        <v>3107.7</v>
      </c>
      <c r="E42" s="82">
        <v>2875.8</v>
      </c>
      <c r="F42" s="33">
        <f t="shared" si="4"/>
        <v>92.537889757698622</v>
      </c>
      <c r="G42" s="82">
        <v>82.4</v>
      </c>
      <c r="H42" s="82">
        <v>82.4</v>
      </c>
      <c r="I42" s="82">
        <v>54.971719999999998</v>
      </c>
      <c r="J42" s="39">
        <f t="shared" si="5"/>
        <v>66.713252427184457</v>
      </c>
    </row>
    <row r="43" spans="1:15" x14ac:dyDescent="0.25">
      <c r="A43" s="13">
        <v>27</v>
      </c>
      <c r="B43" s="9" t="s">
        <v>38</v>
      </c>
      <c r="C43" s="82">
        <v>2143.6999999999998</v>
      </c>
      <c r="D43" s="82">
        <v>2321.8000000000002</v>
      </c>
      <c r="E43" s="82">
        <v>2054.8000000000002</v>
      </c>
      <c r="F43" s="33">
        <f t="shared" si="4"/>
        <v>88.500301490223109</v>
      </c>
      <c r="G43" s="82">
        <v>114.7</v>
      </c>
      <c r="H43" s="82">
        <v>114.7</v>
      </c>
      <c r="I43" s="82">
        <v>70.749220000000008</v>
      </c>
      <c r="J43" s="39">
        <f t="shared" si="5"/>
        <v>61.681970357454233</v>
      </c>
    </row>
    <row r="44" spans="1:15" x14ac:dyDescent="0.25">
      <c r="A44" s="13">
        <v>28</v>
      </c>
      <c r="B44" s="9" t="s">
        <v>39</v>
      </c>
      <c r="C44" s="82">
        <v>3436.1</v>
      </c>
      <c r="D44" s="82">
        <v>3758.9</v>
      </c>
      <c r="E44" s="82">
        <v>3347</v>
      </c>
      <c r="F44" s="33">
        <f t="shared" si="4"/>
        <v>89.042006970124234</v>
      </c>
      <c r="G44" s="82">
        <v>126.5</v>
      </c>
      <c r="H44" s="82">
        <v>126.5</v>
      </c>
      <c r="I44" s="82">
        <v>115.97463999999999</v>
      </c>
      <c r="J44" s="39">
        <f t="shared" si="5"/>
        <v>91.679557312252967</v>
      </c>
    </row>
    <row r="45" spans="1:15" x14ac:dyDescent="0.25">
      <c r="A45" s="13">
        <v>29</v>
      </c>
      <c r="B45" s="9" t="s">
        <v>56</v>
      </c>
      <c r="C45" s="82">
        <v>2183.3000000000002</v>
      </c>
      <c r="D45" s="82">
        <v>2839.4</v>
      </c>
      <c r="E45" s="82">
        <v>2454.1</v>
      </c>
      <c r="F45" s="33">
        <f t="shared" si="4"/>
        <v>86.43023173909981</v>
      </c>
      <c r="G45" s="82">
        <v>102.9</v>
      </c>
      <c r="H45" s="82">
        <v>102.9</v>
      </c>
      <c r="I45" s="82">
        <v>64.804360000000003</v>
      </c>
      <c r="J45" s="39">
        <f t="shared" si="5"/>
        <v>62.977998056365408</v>
      </c>
      <c r="O45" s="21"/>
    </row>
    <row r="46" spans="1:15" x14ac:dyDescent="0.25">
      <c r="A46" s="13">
        <v>30</v>
      </c>
      <c r="B46" s="9" t="s">
        <v>40</v>
      </c>
      <c r="C46" s="82">
        <v>1800.4</v>
      </c>
      <c r="D46" s="82">
        <v>1955.7</v>
      </c>
      <c r="E46" s="82">
        <v>1649.2</v>
      </c>
      <c r="F46" s="33">
        <f t="shared" si="4"/>
        <v>84.327862146545996</v>
      </c>
      <c r="G46" s="82">
        <v>70.599999999999994</v>
      </c>
      <c r="H46" s="82">
        <v>70.599999999999994</v>
      </c>
      <c r="I46" s="82">
        <v>34.257289999999998</v>
      </c>
      <c r="J46" s="39">
        <f t="shared" si="5"/>
        <v>48.523073654390934</v>
      </c>
    </row>
    <row r="47" spans="1:15" x14ac:dyDescent="0.25">
      <c r="A47" s="13">
        <v>31</v>
      </c>
      <c r="B47" s="9" t="s">
        <v>41</v>
      </c>
      <c r="C47" s="82">
        <v>4544.7</v>
      </c>
      <c r="D47" s="82">
        <v>4884.5</v>
      </c>
      <c r="E47" s="82">
        <v>3444</v>
      </c>
      <c r="F47" s="33">
        <f>E47*100/D47</f>
        <v>70.508752175248233</v>
      </c>
      <c r="G47" s="82">
        <v>232.4</v>
      </c>
      <c r="H47" s="82">
        <v>232.4</v>
      </c>
      <c r="I47" s="82">
        <v>158.77298999999999</v>
      </c>
      <c r="J47" s="39">
        <f>I47*100/H47</f>
        <v>68.318842512908773</v>
      </c>
    </row>
    <row r="48" spans="1:15" x14ac:dyDescent="0.25">
      <c r="A48" s="13">
        <v>32</v>
      </c>
      <c r="B48" s="16" t="s">
        <v>57</v>
      </c>
      <c r="C48" s="82">
        <v>4947.3</v>
      </c>
      <c r="D48" s="82">
        <v>5338</v>
      </c>
      <c r="E48" s="82">
        <v>3565.6</v>
      </c>
      <c r="F48" s="33">
        <f t="shared" si="4"/>
        <v>66.796553016110906</v>
      </c>
      <c r="G48" s="82">
        <v>244.1</v>
      </c>
      <c r="H48" s="82">
        <v>244.1</v>
      </c>
      <c r="I48" s="82">
        <v>174.36102</v>
      </c>
      <c r="J48" s="39">
        <f t="shared" si="5"/>
        <v>71.430159770585817</v>
      </c>
    </row>
    <row r="49" spans="1:13" ht="31.5" x14ac:dyDescent="0.25">
      <c r="A49" s="13">
        <v>33</v>
      </c>
      <c r="B49" s="16" t="s">
        <v>68</v>
      </c>
      <c r="C49" s="82">
        <v>2857.5</v>
      </c>
      <c r="D49" s="82">
        <v>3092.4</v>
      </c>
      <c r="E49" s="82">
        <v>2676.8</v>
      </c>
      <c r="F49" s="33">
        <f t="shared" si="4"/>
        <v>86.560600181089114</v>
      </c>
      <c r="G49" s="82">
        <v>108.8</v>
      </c>
      <c r="H49" s="82">
        <v>108.8</v>
      </c>
      <c r="I49" s="82">
        <v>83.038970000000006</v>
      </c>
      <c r="J49" s="39">
        <f>I49*100/H49</f>
        <v>76.322582720588244</v>
      </c>
      <c r="K49" s="32"/>
      <c r="L49" s="22"/>
    </row>
    <row r="50" spans="1:13" x14ac:dyDescent="0.25">
      <c r="A50" s="13">
        <v>34</v>
      </c>
      <c r="B50" s="16" t="s">
        <v>58</v>
      </c>
      <c r="C50" s="82">
        <v>1842.6</v>
      </c>
      <c r="D50" s="82">
        <v>2009.8</v>
      </c>
      <c r="E50" s="82">
        <v>1720.6</v>
      </c>
      <c r="F50" s="33">
        <f t="shared" si="4"/>
        <v>85.61050850830928</v>
      </c>
      <c r="G50" s="82">
        <v>88.2</v>
      </c>
      <c r="H50" s="82">
        <v>88.2</v>
      </c>
      <c r="I50" s="82">
        <v>72.155079999999998</v>
      </c>
      <c r="J50" s="39">
        <f t="shared" si="5"/>
        <v>81.808480725623582</v>
      </c>
      <c r="L50" s="23"/>
    </row>
    <row r="51" spans="1:13" s="22" customFormat="1" ht="32.25" thickBot="1" x14ac:dyDescent="0.3">
      <c r="A51" s="27">
        <v>35</v>
      </c>
      <c r="B51" s="17" t="s">
        <v>69</v>
      </c>
      <c r="C51" s="82">
        <v>2619.1</v>
      </c>
      <c r="D51" s="82">
        <v>2806.1</v>
      </c>
      <c r="E51" s="82">
        <v>2410.6</v>
      </c>
      <c r="F51" s="35">
        <f t="shared" si="4"/>
        <v>85.905705427461598</v>
      </c>
      <c r="G51" s="82">
        <v>126.5</v>
      </c>
      <c r="H51" s="82">
        <v>126.5</v>
      </c>
      <c r="I51" s="82">
        <v>87.978440000000006</v>
      </c>
      <c r="J51" s="41">
        <f>I51*100/H51</f>
        <v>69.548173913043485</v>
      </c>
      <c r="K51" s="28"/>
      <c r="L51" s="1"/>
    </row>
    <row r="52" spans="1:13" s="21" customFormat="1" ht="16.5" thickBot="1" x14ac:dyDescent="0.3">
      <c r="A52" s="89" t="s">
        <v>42</v>
      </c>
      <c r="B52" s="90"/>
      <c r="C52" s="72">
        <f>SUM(C17:C51)</f>
        <v>138635.00000000003</v>
      </c>
      <c r="D52" s="73">
        <f>SUM(D17:D51)</f>
        <v>153797.19999999998</v>
      </c>
      <c r="E52" s="74">
        <f>SUM(E17:E51)</f>
        <v>124824.00000000003</v>
      </c>
      <c r="F52" s="59">
        <f t="shared" ref="F52:F66" si="6">E52*100/D52</f>
        <v>81.161425565615019</v>
      </c>
      <c r="G52" s="72">
        <f>SUM(G17:G51)</f>
        <v>7146.699999999998</v>
      </c>
      <c r="H52" s="73">
        <f>SUM(H17:H51)</f>
        <v>6821.9999999999982</v>
      </c>
      <c r="I52" s="74">
        <f>SUM(I17:I51)</f>
        <v>5266.6257400000004</v>
      </c>
      <c r="J52" s="56">
        <f>I52*100/H52</f>
        <v>77.200611844034029</v>
      </c>
      <c r="K52" s="75"/>
      <c r="M52" s="76"/>
    </row>
    <row r="53" spans="1:13" x14ac:dyDescent="0.25">
      <c r="A53" s="6">
        <v>1</v>
      </c>
      <c r="B53" s="7" t="s">
        <v>59</v>
      </c>
      <c r="C53" s="82">
        <v>1626.2</v>
      </c>
      <c r="D53" s="82">
        <v>1721.9</v>
      </c>
      <c r="E53" s="82">
        <v>1531</v>
      </c>
      <c r="F53" s="54">
        <f t="shared" si="6"/>
        <v>88.91340960566815</v>
      </c>
      <c r="G53" s="82">
        <v>114.7</v>
      </c>
      <c r="H53" s="82">
        <v>114.7</v>
      </c>
      <c r="I53" s="82">
        <v>69.386560000000003</v>
      </c>
      <c r="J53" s="39">
        <f>I53*100/H53</f>
        <v>60.493949433304273</v>
      </c>
    </row>
    <row r="54" spans="1:13" x14ac:dyDescent="0.25">
      <c r="A54" s="8">
        <v>2</v>
      </c>
      <c r="B54" s="9" t="s">
        <v>43</v>
      </c>
      <c r="C54" s="82">
        <v>1117.2</v>
      </c>
      <c r="D54" s="82">
        <v>1173.7</v>
      </c>
      <c r="E54" s="82">
        <v>906.3</v>
      </c>
      <c r="F54" s="43">
        <f t="shared" si="6"/>
        <v>77.217346851836069</v>
      </c>
      <c r="G54" s="82">
        <v>82.4</v>
      </c>
      <c r="H54" s="82">
        <v>82.4</v>
      </c>
      <c r="I54" s="82">
        <v>66.635770000000008</v>
      </c>
      <c r="J54" s="57">
        <f t="shared" ref="J54:J55" si="7">I54*100/H54</f>
        <v>80.868652912621371</v>
      </c>
    </row>
    <row r="55" spans="1:13" ht="16.5" thickBot="1" x14ac:dyDescent="0.3">
      <c r="A55" s="44">
        <v>3</v>
      </c>
      <c r="B55" s="45" t="s">
        <v>60</v>
      </c>
      <c r="C55" s="82">
        <v>1066.2</v>
      </c>
      <c r="D55" s="82">
        <v>1270.0999999999999</v>
      </c>
      <c r="E55" s="82">
        <v>1123.0999999999999</v>
      </c>
      <c r="F55" s="55">
        <f t="shared" si="6"/>
        <v>88.426108180458229</v>
      </c>
      <c r="G55" s="82">
        <v>73.5</v>
      </c>
      <c r="H55" s="82">
        <v>73.5</v>
      </c>
      <c r="I55" s="82">
        <v>48.834519999999998</v>
      </c>
      <c r="J55" s="58">
        <f t="shared" si="7"/>
        <v>66.441523809523801</v>
      </c>
    </row>
    <row r="56" spans="1:13" s="21" customFormat="1" ht="12.75" customHeight="1" thickBot="1" x14ac:dyDescent="0.3">
      <c r="A56" s="91" t="s">
        <v>44</v>
      </c>
      <c r="B56" s="92"/>
      <c r="C56" s="67">
        <f>SUM(C53:C55)</f>
        <v>3809.6000000000004</v>
      </c>
      <c r="D56" s="67">
        <f t="shared" ref="D56:E56" si="8">SUM(D53:D55)</f>
        <v>4165.7000000000007</v>
      </c>
      <c r="E56" s="67">
        <f t="shared" si="8"/>
        <v>3560.4</v>
      </c>
      <c r="F56" s="37">
        <f t="shared" si="6"/>
        <v>85.469428907506526</v>
      </c>
      <c r="G56" s="69">
        <f>SUM(G53:G55)</f>
        <v>270.60000000000002</v>
      </c>
      <c r="H56" s="69">
        <f t="shared" ref="H56:I56" si="9">SUM(H53:H55)</f>
        <v>270.60000000000002</v>
      </c>
      <c r="I56" s="69">
        <f t="shared" si="9"/>
        <v>184.85685000000001</v>
      </c>
      <c r="J56" s="38">
        <f>I56*100/H56</f>
        <v>68.313691796008868</v>
      </c>
      <c r="K56" s="77"/>
    </row>
    <row r="57" spans="1:13" x14ac:dyDescent="0.25">
      <c r="A57" s="18">
        <v>1</v>
      </c>
      <c r="B57" s="14" t="s">
        <v>61</v>
      </c>
      <c r="C57" s="82">
        <v>1273.9000000000001</v>
      </c>
      <c r="D57" s="82">
        <v>1345.6</v>
      </c>
      <c r="E57" s="82">
        <v>1051.4000000000001</v>
      </c>
      <c r="F57" s="33">
        <f t="shared" si="6"/>
        <v>78.136147443519633</v>
      </c>
      <c r="G57" s="82">
        <v>170</v>
      </c>
      <c r="H57" s="82">
        <v>170</v>
      </c>
      <c r="I57" s="82">
        <v>76.111779999999996</v>
      </c>
      <c r="J57" s="39">
        <f t="shared" ref="J57:J64" si="10">I57*100/H57</f>
        <v>44.771635294117644</v>
      </c>
    </row>
    <row r="58" spans="1:13" x14ac:dyDescent="0.25">
      <c r="A58" s="18">
        <v>2</v>
      </c>
      <c r="B58" s="16" t="s">
        <v>57</v>
      </c>
      <c r="C58" s="82">
        <v>2813.3</v>
      </c>
      <c r="D58" s="82">
        <v>3028.3</v>
      </c>
      <c r="E58" s="82">
        <v>2049.8000000000002</v>
      </c>
      <c r="F58" s="43">
        <f t="shared" si="6"/>
        <v>67.688141861770632</v>
      </c>
      <c r="G58" s="82">
        <v>360</v>
      </c>
      <c r="H58" s="82">
        <v>384.5</v>
      </c>
      <c r="I58" s="82">
        <v>244.65889000000001</v>
      </c>
      <c r="J58" s="39">
        <f t="shared" si="10"/>
        <v>63.630400520156051</v>
      </c>
    </row>
    <row r="59" spans="1:13" ht="31.5" x14ac:dyDescent="0.25">
      <c r="A59" s="18">
        <v>3</v>
      </c>
      <c r="B59" s="16" t="s">
        <v>68</v>
      </c>
      <c r="C59" s="82">
        <v>1311.8</v>
      </c>
      <c r="D59" s="82">
        <v>1399.1</v>
      </c>
      <c r="E59" s="82">
        <v>799</v>
      </c>
      <c r="F59" s="43">
        <f t="shared" si="6"/>
        <v>57.108140947752133</v>
      </c>
      <c r="G59" s="82">
        <v>190</v>
      </c>
      <c r="H59" s="82">
        <v>190</v>
      </c>
      <c r="I59" s="82">
        <v>98.00139999999999</v>
      </c>
      <c r="J59" s="39">
        <f t="shared" si="10"/>
        <v>51.57968421052631</v>
      </c>
      <c r="K59" s="32"/>
    </row>
    <row r="60" spans="1:13" x14ac:dyDescent="0.25">
      <c r="A60" s="18">
        <v>4</v>
      </c>
      <c r="B60" s="16" t="s">
        <v>58</v>
      </c>
      <c r="C60" s="82">
        <v>1036.3</v>
      </c>
      <c r="D60" s="82">
        <v>1097.8</v>
      </c>
      <c r="E60" s="82">
        <v>820.1</v>
      </c>
      <c r="F60" s="43">
        <f t="shared" si="6"/>
        <v>74.703953361267992</v>
      </c>
      <c r="G60" s="82">
        <v>130</v>
      </c>
      <c r="H60" s="82">
        <v>130</v>
      </c>
      <c r="I60" s="82">
        <v>81.650689999999997</v>
      </c>
      <c r="J60" s="39">
        <f t="shared" si="10"/>
        <v>62.80822307692307</v>
      </c>
    </row>
    <row r="61" spans="1:13" ht="31.5" x14ac:dyDescent="0.25">
      <c r="A61" s="18">
        <v>5</v>
      </c>
      <c r="B61" s="17" t="s">
        <v>69</v>
      </c>
      <c r="C61" s="82">
        <v>1673.2</v>
      </c>
      <c r="D61" s="82">
        <v>1770.4</v>
      </c>
      <c r="E61" s="82">
        <v>1121.3</v>
      </c>
      <c r="F61" s="43">
        <f t="shared" si="6"/>
        <v>63.335969272480789</v>
      </c>
      <c r="G61" s="82">
        <v>330</v>
      </c>
      <c r="H61" s="82">
        <v>330</v>
      </c>
      <c r="I61" s="82">
        <v>113.00197</v>
      </c>
      <c r="J61" s="39">
        <f t="shared" si="10"/>
        <v>34.243021212121214</v>
      </c>
    </row>
    <row r="62" spans="1:13" x14ac:dyDescent="0.25">
      <c r="A62" s="18">
        <v>6</v>
      </c>
      <c r="B62" s="9" t="s">
        <v>63</v>
      </c>
      <c r="C62" s="82">
        <v>778.7</v>
      </c>
      <c r="D62" s="82">
        <v>832</v>
      </c>
      <c r="E62" s="82">
        <v>653.20000000000005</v>
      </c>
      <c r="F62" s="43">
        <f t="shared" si="6"/>
        <v>78.509615384615387</v>
      </c>
      <c r="G62" s="82">
        <v>98.9</v>
      </c>
      <c r="H62" s="82">
        <v>98.9</v>
      </c>
      <c r="I62" s="82">
        <v>45.70872</v>
      </c>
      <c r="J62" s="39">
        <f t="shared" si="10"/>
        <v>46.217108190091004</v>
      </c>
    </row>
    <row r="63" spans="1:13" x14ac:dyDescent="0.25">
      <c r="A63" s="18">
        <v>7</v>
      </c>
      <c r="B63" s="9" t="s">
        <v>45</v>
      </c>
      <c r="C63" s="82">
        <v>1387.7</v>
      </c>
      <c r="D63" s="82">
        <v>1480.4</v>
      </c>
      <c r="E63" s="82">
        <v>980.5</v>
      </c>
      <c r="F63" s="43">
        <f t="shared" si="6"/>
        <v>66.232099432585784</v>
      </c>
      <c r="G63" s="82">
        <v>218.8</v>
      </c>
      <c r="H63" s="82">
        <v>228.8</v>
      </c>
      <c r="I63" s="82">
        <v>133.86178000000001</v>
      </c>
      <c r="J63" s="39">
        <f t="shared" si="10"/>
        <v>58.506022727272729</v>
      </c>
    </row>
    <row r="64" spans="1:13" ht="16.5" thickBot="1" x14ac:dyDescent="0.3">
      <c r="A64" s="18">
        <v>8</v>
      </c>
      <c r="B64" s="12" t="s">
        <v>62</v>
      </c>
      <c r="C64" s="82">
        <v>884.5</v>
      </c>
      <c r="D64" s="82">
        <v>943.3</v>
      </c>
      <c r="E64" s="82">
        <v>710.1</v>
      </c>
      <c r="F64" s="42">
        <f t="shared" si="6"/>
        <v>75.278278384395207</v>
      </c>
      <c r="G64" s="82">
        <v>102</v>
      </c>
      <c r="H64" s="82">
        <v>102</v>
      </c>
      <c r="I64" s="82">
        <v>73.565190000000001</v>
      </c>
      <c r="J64" s="41">
        <f t="shared" si="10"/>
        <v>72.122735294117646</v>
      </c>
    </row>
    <row r="65" spans="1:12" s="21" customFormat="1" ht="16.5" thickBot="1" x14ac:dyDescent="0.3">
      <c r="A65" s="93" t="s">
        <v>46</v>
      </c>
      <c r="B65" s="94"/>
      <c r="C65" s="72">
        <f>SUM(C57:C64)</f>
        <v>11159.400000000001</v>
      </c>
      <c r="D65" s="73">
        <f t="shared" ref="D65:E65" si="11">SUM(D57:D64)</f>
        <v>11896.9</v>
      </c>
      <c r="E65" s="74">
        <f t="shared" si="11"/>
        <v>8185.4000000000005</v>
      </c>
      <c r="F65" s="59">
        <f t="shared" si="6"/>
        <v>68.802797367381416</v>
      </c>
      <c r="G65" s="72">
        <f>SUM(G57:G64)</f>
        <v>1599.7</v>
      </c>
      <c r="H65" s="73">
        <f t="shared" ref="H65:I65" si="12">SUM(H57:H64)</f>
        <v>1634.2</v>
      </c>
      <c r="I65" s="74">
        <f t="shared" si="12"/>
        <v>866.56042000000002</v>
      </c>
      <c r="J65" s="56">
        <f>I65*100/H65</f>
        <v>53.026583037571903</v>
      </c>
      <c r="K65" s="77"/>
      <c r="L65" s="78"/>
    </row>
    <row r="66" spans="1:12" s="21" customFormat="1" ht="13.5" customHeight="1" thickBot="1" x14ac:dyDescent="0.3">
      <c r="A66" s="99" t="s">
        <v>47</v>
      </c>
      <c r="B66" s="100"/>
      <c r="C66" s="79">
        <f>C65+C56+C52+C16</f>
        <v>246034.90000000002</v>
      </c>
      <c r="D66" s="79">
        <f t="shared" ref="D66:E66" si="13">D65+D56+D52+D16</f>
        <v>269656.59999999998</v>
      </c>
      <c r="E66" s="79">
        <f t="shared" si="13"/>
        <v>206968.40000000002</v>
      </c>
      <c r="F66" s="60">
        <f t="shared" si="6"/>
        <v>76.752580875083368</v>
      </c>
      <c r="G66" s="79">
        <f>G65+G56+G52+G16</f>
        <v>13259.899999999998</v>
      </c>
      <c r="H66" s="79">
        <f t="shared" ref="H66:I66" si="14">H65+H56+H52+H16</f>
        <v>12969.699999999999</v>
      </c>
      <c r="I66" s="79">
        <f t="shared" si="14"/>
        <v>9445.8955000000005</v>
      </c>
      <c r="J66" s="61">
        <f>I66*100/H66</f>
        <v>72.830485670447288</v>
      </c>
      <c r="K66" s="77"/>
      <c r="L66" s="78"/>
    </row>
    <row r="67" spans="1:12" s="25" customFormat="1" x14ac:dyDescent="0.25">
      <c r="A67" s="24"/>
      <c r="B67" s="24"/>
      <c r="C67" s="63"/>
      <c r="D67" s="63"/>
      <c r="E67" s="63"/>
      <c r="F67" s="19"/>
      <c r="G67" s="63"/>
      <c r="H67" s="63"/>
      <c r="I67" s="63"/>
      <c r="J67" s="20"/>
      <c r="K67" s="29"/>
    </row>
    <row r="68" spans="1:12" s="25" customFormat="1" ht="2.25" customHeight="1" x14ac:dyDescent="0.25">
      <c r="A68" s="24"/>
      <c r="B68" s="1"/>
      <c r="C68" s="2"/>
      <c r="D68" s="2"/>
      <c r="E68" s="2"/>
      <c r="F68" s="2"/>
      <c r="G68" s="2"/>
      <c r="H68" s="2"/>
      <c r="I68" s="2"/>
      <c r="J68" s="2"/>
      <c r="K68" s="29"/>
      <c r="L68" s="1"/>
    </row>
    <row r="69" spans="1:12" s="25" customFormat="1" x14ac:dyDescent="0.25">
      <c r="A69" s="24"/>
      <c r="B69" s="21" t="s">
        <v>65</v>
      </c>
      <c r="C69" s="21"/>
      <c r="D69" s="21"/>
      <c r="E69" s="21"/>
      <c r="F69" s="21"/>
      <c r="G69" s="98" t="s">
        <v>66</v>
      </c>
      <c r="H69" s="98"/>
      <c r="I69" s="98"/>
      <c r="J69" s="98"/>
      <c r="K69" s="29"/>
      <c r="L69" s="1"/>
    </row>
    <row r="70" spans="1:12" x14ac:dyDescent="0.25">
      <c r="B70" s="21"/>
      <c r="F70" s="3"/>
      <c r="J70" s="3"/>
    </row>
    <row r="71" spans="1:12" s="46" customFormat="1" ht="11.25" x14ac:dyDescent="0.2">
      <c r="B71" s="47"/>
      <c r="C71" s="62"/>
      <c r="D71" s="62"/>
      <c r="E71" s="62"/>
      <c r="F71" s="62"/>
      <c r="G71" s="62"/>
      <c r="H71" s="62"/>
      <c r="I71" s="65"/>
      <c r="J71" s="62"/>
      <c r="K71" s="53"/>
      <c r="L71" s="47"/>
    </row>
    <row r="72" spans="1:12" ht="20.25" customHeight="1" x14ac:dyDescent="0.25">
      <c r="B72" s="26"/>
    </row>
    <row r="73" spans="1:12" s="26" customFormat="1" x14ac:dyDescent="0.25">
      <c r="C73" s="80"/>
      <c r="D73" s="80"/>
      <c r="E73" s="80"/>
      <c r="F73" s="80"/>
      <c r="G73" s="80"/>
      <c r="H73" s="80"/>
      <c r="I73" s="66"/>
      <c r="J73" s="80"/>
      <c r="K73" s="30"/>
      <c r="L73" s="1"/>
    </row>
    <row r="74" spans="1:12" x14ac:dyDescent="0.25">
      <c r="E74" s="2" t="s">
        <v>48</v>
      </c>
    </row>
  </sheetData>
  <mergeCells count="15">
    <mergeCell ref="G69:J69"/>
    <mergeCell ref="A66:B66"/>
    <mergeCell ref="A4:J4"/>
    <mergeCell ref="I5:J5"/>
    <mergeCell ref="A6:A7"/>
    <mergeCell ref="B6:B7"/>
    <mergeCell ref="C6:F6"/>
    <mergeCell ref="G6:J6"/>
    <mergeCell ref="A16:B16"/>
    <mergeCell ref="A52:B52"/>
    <mergeCell ref="A56:B56"/>
    <mergeCell ref="A65:B65"/>
    <mergeCell ref="G1:J1"/>
    <mergeCell ref="G2:J2"/>
    <mergeCell ref="G3:J3"/>
  </mergeCells>
  <pageMargins left="0.25" right="0.25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2025-11-07T14:08:42Z</dcterms:modified>
</cp:coreProperties>
</file>