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4240" windowHeight="13140"/>
  </bookViews>
  <sheets>
    <sheet name="anexa 4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2" l="1"/>
  <c r="H57" i="2"/>
  <c r="I57" i="2"/>
  <c r="D57" i="2"/>
  <c r="E57" i="2"/>
  <c r="C57" i="2"/>
  <c r="J56" i="2" l="1"/>
  <c r="F56" i="2"/>
  <c r="J65" i="2"/>
  <c r="F65" i="2"/>
  <c r="J64" i="2"/>
  <c r="F64" i="2"/>
  <c r="J63" i="2"/>
  <c r="F63" i="2"/>
  <c r="J62" i="2"/>
  <c r="F62" i="2"/>
  <c r="J61" i="2"/>
  <c r="F61" i="2"/>
  <c r="J60" i="2"/>
  <c r="F60" i="2"/>
  <c r="J59" i="2"/>
  <c r="F59" i="2"/>
  <c r="J58" i="2"/>
  <c r="F58" i="2"/>
  <c r="J55" i="2"/>
  <c r="F55" i="2"/>
  <c r="J54" i="2"/>
  <c r="F54" i="2"/>
  <c r="J52" i="2"/>
  <c r="F52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I17" i="2"/>
  <c r="H17" i="2"/>
  <c r="G17" i="2"/>
  <c r="E17" i="2"/>
  <c r="D17" i="2"/>
  <c r="C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H66" i="2"/>
  <c r="G66" i="2"/>
  <c r="E66" i="2"/>
  <c r="D66" i="2"/>
  <c r="C66" i="2"/>
  <c r="H53" i="2"/>
  <c r="G53" i="2"/>
  <c r="E53" i="2"/>
  <c r="D53" i="2"/>
  <c r="C53" i="2"/>
  <c r="H67" i="2" l="1"/>
  <c r="D67" i="2"/>
  <c r="E67" i="2"/>
  <c r="G67" i="2"/>
  <c r="C67" i="2"/>
  <c r="F57" i="2"/>
  <c r="F17" i="2"/>
  <c r="J17" i="2"/>
  <c r="J57" i="2"/>
  <c r="F66" i="2"/>
  <c r="F53" i="2"/>
  <c r="I66" i="2"/>
  <c r="I53" i="2"/>
  <c r="J53" i="2" s="1"/>
  <c r="J66" i="2" l="1"/>
  <c r="I67" i="2"/>
  <c r="J67" i="2"/>
  <c r="F67" i="2"/>
</calcChain>
</file>

<file path=xl/sharedStrings.xml><?xml version="1.0" encoding="utf-8"?>
<sst xmlns="http://schemas.openxmlformats.org/spreadsheetml/2006/main" count="80" uniqueCount="72">
  <si>
    <t>Anexa nr. 4</t>
  </si>
  <si>
    <t>mii lei</t>
  </si>
  <si>
    <t>nr/Ord</t>
  </si>
  <si>
    <t>Denumirea     institutiei</t>
  </si>
  <si>
    <t xml:space="preserve">                      Total  cheltuieli     </t>
  </si>
  <si>
    <t xml:space="preserve">   inclusiv: dejunuri calde</t>
  </si>
  <si>
    <t>Plan aprobat anual</t>
  </si>
  <si>
    <t>Plan precizat anual</t>
  </si>
  <si>
    <t>Executat</t>
  </si>
  <si>
    <t>% executarii</t>
  </si>
  <si>
    <t>6=5*100/4</t>
  </si>
  <si>
    <t>10=9*100/8</t>
  </si>
  <si>
    <t>LT "M.Sadoveanu", mun.Hînceşti</t>
  </si>
  <si>
    <t>LT "M.Eminescu", mun.Hînceşti</t>
  </si>
  <si>
    <t>LT" M.Lomonosov", mun.Hînceşti</t>
  </si>
  <si>
    <t>LT "Ştefan Holban", s.Cărpineni</t>
  </si>
  <si>
    <t>LT Lăpuşna</t>
  </si>
  <si>
    <t>LT "Universum", s.Sărata Galbenei</t>
  </si>
  <si>
    <t>Total LT</t>
  </si>
  <si>
    <t>Gimnaziul  "A.Donici", s. Ciuciuleni</t>
  </si>
  <si>
    <t>Gimnaziul "Mihai Viteazul", mun. Hincesti</t>
  </si>
  <si>
    <t>Gimnaziul Bobeica</t>
  </si>
  <si>
    <t>Gimnaziul Mingir</t>
  </si>
  <si>
    <t>Gimnaziul Bozieni</t>
  </si>
  <si>
    <t xml:space="preserve">Gimnaziul Boghiceni </t>
  </si>
  <si>
    <t>Gimnaziul Bălceana</t>
  </si>
  <si>
    <t>Gimnaziul Bujor</t>
  </si>
  <si>
    <t>Gimnaziul"A. Bunduchi" s.Buţeni</t>
  </si>
  <si>
    <t>Gimnaziul Căţăleni</t>
  </si>
  <si>
    <t>Gimnaziul Călmăţui</t>
  </si>
  <si>
    <t>Gimnaziul Dancu</t>
  </si>
  <si>
    <t>Gimnaziul Drăguşenii Noi</t>
  </si>
  <si>
    <t>Gimnaziul Fundul Galbenei</t>
  </si>
  <si>
    <t>Gimnaziul Logăneşti</t>
  </si>
  <si>
    <t>Gimnaziul Mireşti</t>
  </si>
  <si>
    <t>Gimnaziul Mereşeni</t>
  </si>
  <si>
    <t>Gimnaziul Obileni</t>
  </si>
  <si>
    <t>Gimnaziul Oneşti</t>
  </si>
  <si>
    <t>Gimnaziul Paşcani</t>
  </si>
  <si>
    <t>Gimnaziul Pereni</t>
  </si>
  <si>
    <t>Gimnaziul Pogăneşti</t>
  </si>
  <si>
    <t>Gimnaziul Tălăieşti</t>
  </si>
  <si>
    <t>Gimnaziul Voinescu</t>
  </si>
  <si>
    <t>Total GM</t>
  </si>
  <si>
    <t>Scoală primară-grădiniţă Şipoteni</t>
  </si>
  <si>
    <t>Total inv. primar</t>
  </si>
  <si>
    <t>Şcoala primară-grădiniţă Horjeşti</t>
  </si>
  <si>
    <t>Total educație timpurie</t>
  </si>
  <si>
    <t>Total GENERAL:</t>
  </si>
  <si>
    <t xml:space="preserve"> </t>
  </si>
  <si>
    <t>LT "Dmitrie Cantemir", s.Crasnoarmeiscoe</t>
  </si>
  <si>
    <t xml:space="preserve">Gimnaziul Constantin Tanase, Nemteni    </t>
  </si>
  <si>
    <t>Gimnaziul  "Serghei Anisei", s. Negrea</t>
  </si>
  <si>
    <t xml:space="preserve">Gimnaziul "Serghei Andreev"din s. Cioara     </t>
  </si>
  <si>
    <t xml:space="preserve">Gimnaziul "Cezar Radu" din s. Leuseni        </t>
  </si>
  <si>
    <t xml:space="preserve">Gimnaziul Alexei Gustiuc s.Caracui </t>
  </si>
  <si>
    <t>Gimnaziul "D.Creţu"s. Cărpineni</t>
  </si>
  <si>
    <t>Gimnaziul "Mitr. A.Plamadeala" s.Stolniceni</t>
  </si>
  <si>
    <t xml:space="preserve">Complexul educațional gimnaziul-grădiniță  Cotul Morii </t>
  </si>
  <si>
    <t xml:space="preserve">Complexul educațional gimnaziul-grădiniță Pervomaiscoe </t>
  </si>
  <si>
    <t xml:space="preserve">Școala primară-grădiniță Horjesti       </t>
  </si>
  <si>
    <t xml:space="preserve">Școala primară-grădiniță Carpineni din com. Carpineni     </t>
  </si>
  <si>
    <t xml:space="preserve">Școala primară-grădiniță Cărpineni din com. Cărpineni     </t>
  </si>
  <si>
    <t xml:space="preserve">Școală primară-grădiniţă Şipoteni              </t>
  </si>
  <si>
    <t xml:space="preserve">Gimnaziul Mereșeni   </t>
  </si>
  <si>
    <t>Complexul educațional gimnaziul-grădiniță "K.Evteeva"       s. Ivanovca</t>
  </si>
  <si>
    <t>Complexul educațional gimnaziul-grădiniță "V.Movileanu"    s. Secăreni</t>
  </si>
  <si>
    <t>Informație privind executarea bugetelor instituțiilor de învățămînt din cadrul CR la situația de 30.09.2025</t>
  </si>
  <si>
    <t>la decizia Consiliului raional Hîncesti</t>
  </si>
  <si>
    <t xml:space="preserve"> nr:_______ din ________________ 2025</t>
  </si>
  <si>
    <t>Secretara Consiliului raional Hîncesti</t>
  </si>
  <si>
    <t>Elena MORARU 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</si>
</sst>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4">
    <xf numFmtId="0" fontId="0" fillId="0" borderId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22" fillId="0" borderId="0"/>
    <xf numFmtId="0" fontId="14" fillId="0" borderId="0"/>
    <xf numFmtId="43" fontId="2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22" fillId="0" borderId="0"/>
    <xf numFmtId="0" fontId="13" fillId="0" borderId="0"/>
    <xf numFmtId="43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2" fillId="0" borderId="0"/>
    <xf numFmtId="0" fontId="10" fillId="0" borderId="0"/>
    <xf numFmtId="43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0" fontId="24" fillId="0" borderId="25" xfId="0" applyFont="1" applyBorder="1"/>
    <xf numFmtId="0" fontId="24" fillId="0" borderId="18" xfId="0" applyFont="1" applyBorder="1" applyAlignment="1">
      <alignment horizontal="center"/>
    </xf>
    <xf numFmtId="0" fontId="24" fillId="0" borderId="22" xfId="0" applyFont="1" applyBorder="1"/>
    <xf numFmtId="0" fontId="24" fillId="2" borderId="22" xfId="0" applyFont="1" applyFill="1" applyBorder="1"/>
    <xf numFmtId="0" fontId="24" fillId="0" borderId="19" xfId="0" applyFont="1" applyBorder="1" applyAlignment="1">
      <alignment horizontal="center"/>
    </xf>
    <xf numFmtId="0" fontId="24" fillId="0" borderId="23" xfId="0" applyFont="1" applyBorder="1"/>
    <xf numFmtId="0" fontId="27" fillId="0" borderId="15" xfId="0" applyFont="1" applyBorder="1" applyAlignment="1">
      <alignment horizontal="center"/>
    </xf>
    <xf numFmtId="0" fontId="27" fillId="0" borderId="17" xfId="0" applyFont="1" applyBorder="1"/>
    <xf numFmtId="0" fontId="27" fillId="0" borderId="22" xfId="0" applyFont="1" applyBorder="1"/>
    <xf numFmtId="0" fontId="24" fillId="0" borderId="22" xfId="0" applyFont="1" applyBorder="1" applyAlignment="1">
      <alignment wrapText="1"/>
    </xf>
    <xf numFmtId="0" fontId="24" fillId="0" borderId="23" xfId="0" applyFont="1" applyBorder="1" applyAlignment="1">
      <alignment vertical="center" wrapText="1"/>
    </xf>
    <xf numFmtId="0" fontId="24" fillId="2" borderId="15" xfId="0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 vertical="center"/>
    </xf>
    <xf numFmtId="165" fontId="26" fillId="2" borderId="0" xfId="0" applyNumberFormat="1" applyFont="1" applyFill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165" fontId="24" fillId="0" borderId="0" xfId="55" applyNumberFormat="1" applyFont="1"/>
    <xf numFmtId="0" fontId="23" fillId="2" borderId="0" xfId="0" applyFont="1" applyFill="1" applyAlignment="1">
      <alignment horizontal="center"/>
    </xf>
    <xf numFmtId="0" fontId="24" fillId="2" borderId="0" xfId="0" applyFont="1" applyFill="1"/>
    <xf numFmtId="0" fontId="25" fillId="0" borderId="0" xfId="0" applyFont="1"/>
    <xf numFmtId="0" fontId="27" fillId="0" borderId="26" xfId="0" applyFont="1" applyBorder="1" applyAlignment="1">
      <alignment horizontal="center"/>
    </xf>
    <xf numFmtId="0" fontId="24" fillId="0" borderId="0" xfId="0" applyFont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8" fillId="0" borderId="0" xfId="0" applyFont="1" applyAlignment="1">
      <alignment horizontal="right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/>
    </xf>
    <xf numFmtId="164" fontId="26" fillId="0" borderId="29" xfId="0" applyNumberFormat="1" applyFont="1" applyBorder="1" applyAlignment="1">
      <alignment horizontal="center" vertical="center"/>
    </xf>
    <xf numFmtId="164" fontId="23" fillId="2" borderId="30" xfId="0" applyNumberFormat="1" applyFont="1" applyFill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6" fillId="3" borderId="31" xfId="0" applyNumberFormat="1" applyFont="1" applyFill="1" applyBorder="1" applyAlignment="1">
      <alignment horizontal="center" vertical="center"/>
    </xf>
    <xf numFmtId="164" fontId="26" fillId="2" borderId="29" xfId="0" applyNumberFormat="1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right" vertical="center" wrapText="1"/>
    </xf>
    <xf numFmtId="164" fontId="26" fillId="2" borderId="30" xfId="0" applyNumberFormat="1" applyFont="1" applyFill="1" applyBorder="1" applyAlignment="1">
      <alignment horizontal="center" vertical="center"/>
    </xf>
    <xf numFmtId="164" fontId="23" fillId="2" borderId="32" xfId="0" applyNumberFormat="1" applyFont="1" applyFill="1" applyBorder="1" applyAlignment="1">
      <alignment horizontal="center" vertical="center"/>
    </xf>
    <xf numFmtId="164" fontId="23" fillId="2" borderId="33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4" fillId="0" borderId="10" xfId="0" applyFont="1" applyBorder="1"/>
    <xf numFmtId="0" fontId="30" fillId="0" borderId="0" xfId="0" applyFont="1"/>
    <xf numFmtId="0" fontId="31" fillId="0" borderId="0" xfId="0" applyFont="1"/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4" fontId="31" fillId="0" borderId="14" xfId="0" applyNumberFormat="1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164" fontId="23" fillId="2" borderId="36" xfId="0" applyNumberFormat="1" applyFont="1" applyFill="1" applyBorder="1" applyAlignment="1">
      <alignment horizontal="center" vertical="center"/>
    </xf>
    <xf numFmtId="164" fontId="23" fillId="2" borderId="37" xfId="0" applyNumberFormat="1" applyFont="1" applyFill="1" applyBorder="1" applyAlignment="1">
      <alignment horizontal="center" vertical="center"/>
    </xf>
    <xf numFmtId="165" fontId="26" fillId="3" borderId="31" xfId="0" applyNumberFormat="1" applyFont="1" applyFill="1" applyBorder="1" applyAlignment="1">
      <alignment horizontal="center" vertical="center"/>
    </xf>
    <xf numFmtId="164" fontId="26" fillId="2" borderId="33" xfId="0" applyNumberFormat="1" applyFont="1" applyFill="1" applyBorder="1" applyAlignment="1">
      <alignment horizontal="center" vertical="center"/>
    </xf>
    <xf numFmtId="164" fontId="26" fillId="2" borderId="37" xfId="0" applyNumberFormat="1" applyFont="1" applyFill="1" applyBorder="1" applyAlignment="1">
      <alignment horizontal="center" vertical="center"/>
    </xf>
    <xf numFmtId="165" fontId="23" fillId="3" borderId="31" xfId="0" applyNumberFormat="1" applyFont="1" applyFill="1" applyBorder="1" applyAlignment="1">
      <alignment horizontal="center" vertical="center"/>
    </xf>
    <xf numFmtId="165" fontId="23" fillId="4" borderId="31" xfId="0" applyNumberFormat="1" applyFont="1" applyFill="1" applyBorder="1" applyAlignment="1">
      <alignment horizontal="center" vertical="center"/>
    </xf>
    <xf numFmtId="165" fontId="26" fillId="4" borderId="3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5" fontId="24" fillId="2" borderId="0" xfId="0" applyNumberFormat="1" applyFont="1" applyFill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4" fontId="23" fillId="3" borderId="11" xfId="0" applyNumberFormat="1" applyFont="1" applyFill="1" applyBorder="1" applyAlignment="1">
      <alignment horizontal="center" vertical="center"/>
    </xf>
    <xf numFmtId="164" fontId="23" fillId="3" borderId="20" xfId="0" applyNumberFormat="1" applyFont="1" applyFill="1" applyBorder="1" applyAlignment="1">
      <alignment horizontal="center" vertical="center"/>
    </xf>
    <xf numFmtId="164" fontId="23" fillId="3" borderId="28" xfId="0" applyNumberFormat="1" applyFont="1" applyFill="1" applyBorder="1" applyAlignment="1">
      <alignment horizontal="center" vertical="center"/>
    </xf>
    <xf numFmtId="4" fontId="23" fillId="0" borderId="0" xfId="7" applyNumberFormat="1" applyFont="1" applyAlignment="1">
      <alignment horizontal="right" vertical="center"/>
    </xf>
    <xf numFmtId="165" fontId="23" fillId="0" borderId="0" xfId="7" applyNumberFormat="1" applyFont="1"/>
    <xf numFmtId="165" fontId="23" fillId="3" borderId="11" xfId="0" applyNumberFormat="1" applyFont="1" applyFill="1" applyBorder="1" applyAlignment="1">
      <alignment horizontal="center" vertical="center"/>
    </xf>
    <xf numFmtId="165" fontId="23" fillId="3" borderId="13" xfId="0" applyNumberFormat="1" applyFont="1" applyFill="1" applyBorder="1" applyAlignment="1">
      <alignment horizontal="center" vertical="center"/>
    </xf>
    <xf numFmtId="165" fontId="23" fillId="3" borderId="12" xfId="0" applyNumberFormat="1" applyFont="1" applyFill="1" applyBorder="1" applyAlignment="1">
      <alignment horizontal="center" vertical="center"/>
    </xf>
    <xf numFmtId="4" fontId="23" fillId="0" borderId="0" xfId="55" applyNumberFormat="1" applyFont="1" applyAlignment="1">
      <alignment horizontal="right"/>
    </xf>
    <xf numFmtId="165" fontId="23" fillId="0" borderId="0" xfId="55" applyNumberFormat="1" applyFont="1"/>
    <xf numFmtId="0" fontId="23" fillId="0" borderId="0" xfId="0" applyFont="1" applyAlignment="1">
      <alignment horizontal="right" vertical="center"/>
    </xf>
    <xf numFmtId="0" fontId="23" fillId="2" borderId="0" xfId="0" applyFont="1" applyFill="1"/>
    <xf numFmtId="165" fontId="23" fillId="4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5" fontId="33" fillId="0" borderId="16" xfId="143" applyNumberFormat="1" applyFont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" borderId="20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</cellXfs>
  <cellStyles count="144">
    <cellStyle name="Normal 10" xfId="74"/>
    <cellStyle name="Normal 10 2" xfId="137"/>
    <cellStyle name="Normal 11" xfId="143"/>
    <cellStyle name="Normal 2" xfId="4"/>
    <cellStyle name="Normal 3" xfId="75"/>
    <cellStyle name="Normal 4" xfId="76"/>
    <cellStyle name="Normal 5" xfId="138"/>
    <cellStyle name="Normal 6" xfId="139"/>
    <cellStyle name="Normal 7" xfId="140"/>
    <cellStyle name="Normal 8" xfId="141"/>
    <cellStyle name="Normal 9" xfId="142"/>
    <cellStyle name="Обычный" xfId="0" builtinId="0"/>
    <cellStyle name="Обычный 10" xfId="19"/>
    <cellStyle name="Обычный 10 2" xfId="55"/>
    <cellStyle name="Обычный 10 2 2" xfId="120"/>
    <cellStyle name="Обычный 10 3" xfId="90"/>
    <cellStyle name="Обычный 11" xfId="20"/>
    <cellStyle name="Обычный 12" xfId="36"/>
    <cellStyle name="Обычный 12 2" xfId="71"/>
    <cellStyle name="Обычный 12 2 2" xfId="134"/>
    <cellStyle name="Обычный 12 3" xfId="104"/>
    <cellStyle name="Обычный 13" xfId="37"/>
    <cellStyle name="Обычный 13 2" xfId="72"/>
    <cellStyle name="Обычный 13 2 2" xfId="135"/>
    <cellStyle name="Обычный 13 3" xfId="105"/>
    <cellStyle name="Обычный 14" xfId="38"/>
    <cellStyle name="Обычный 14 2" xfId="106"/>
    <cellStyle name="Обычный 15" xfId="39"/>
    <cellStyle name="Обычный 16" xfId="73"/>
    <cellStyle name="Обычный 16 2" xfId="136"/>
    <cellStyle name="Обычный 2" xfId="2"/>
    <cellStyle name="Обычный 21" xfId="1"/>
    <cellStyle name="Обычный 21 2" xfId="12"/>
    <cellStyle name="Обычный 21 2 2" xfId="29"/>
    <cellStyle name="Обычный 21 2 2 2" xfId="64"/>
    <cellStyle name="Обычный 21 2 2 2 2" xfId="128"/>
    <cellStyle name="Обычный 21 2 2 3" xfId="98"/>
    <cellStyle name="Обычный 21 2 3" xfId="48"/>
    <cellStyle name="Обычный 21 2 3 2" xfId="114"/>
    <cellStyle name="Обычный 21 2 4" xfId="84"/>
    <cellStyle name="Обычный 21 3" xfId="21"/>
    <cellStyle name="Обычный 21 3 2" xfId="56"/>
    <cellStyle name="Обычный 21 3 2 2" xfId="121"/>
    <cellStyle name="Обычный 21 3 3" xfId="91"/>
    <cellStyle name="Обычный 21 4" xfId="40"/>
    <cellStyle name="Обычный 21 4 2" xfId="107"/>
    <cellStyle name="Обычный 21 5" xfId="77"/>
    <cellStyle name="Обычный 3" xfId="5"/>
    <cellStyle name="Обычный 3 2" xfId="14"/>
    <cellStyle name="Обычный 3 2 2" xfId="31"/>
    <cellStyle name="Обычный 3 2 2 2" xfId="66"/>
    <cellStyle name="Обычный 3 2 2 2 2" xfId="129"/>
    <cellStyle name="Обычный 3 2 2 3" xfId="99"/>
    <cellStyle name="Обычный 3 2 3" xfId="50"/>
    <cellStyle name="Обычный 3 2 3 2" xfId="115"/>
    <cellStyle name="Обычный 3 2 4" xfId="85"/>
    <cellStyle name="Обычный 3 3" xfId="23"/>
    <cellStyle name="Обычный 3 3 2" xfId="58"/>
    <cellStyle name="Обычный 3 3 2 2" xfId="122"/>
    <cellStyle name="Обычный 3 3 3" xfId="92"/>
    <cellStyle name="Обычный 3 4" xfId="42"/>
    <cellStyle name="Обычный 3 4 2" xfId="108"/>
    <cellStyle name="Обычный 3 5" xfId="78"/>
    <cellStyle name="Обычный 4" xfId="6"/>
    <cellStyle name="Обычный 4 2" xfId="15"/>
    <cellStyle name="Обычный 4 2 2" xfId="32"/>
    <cellStyle name="Обычный 4 2 2 2" xfId="67"/>
    <cellStyle name="Обычный 4 2 2 2 2" xfId="130"/>
    <cellStyle name="Обычный 4 2 2 3" xfId="100"/>
    <cellStyle name="Обычный 4 2 3" xfId="51"/>
    <cellStyle name="Обычный 4 2 3 2" xfId="116"/>
    <cellStyle name="Обычный 4 2 4" xfId="86"/>
    <cellStyle name="Обычный 4 3" xfId="24"/>
    <cellStyle name="Обычный 4 3 2" xfId="59"/>
    <cellStyle name="Обычный 4 3 2 2" xfId="123"/>
    <cellStyle name="Обычный 4 3 3" xfId="93"/>
    <cellStyle name="Обычный 4 4" xfId="43"/>
    <cellStyle name="Обычный 4 4 2" xfId="109"/>
    <cellStyle name="Обычный 4 5" xfId="79"/>
    <cellStyle name="Обычный 5" xfId="7"/>
    <cellStyle name="Обычный 5 2" xfId="16"/>
    <cellStyle name="Обычный 5 2 2" xfId="33"/>
    <cellStyle name="Обычный 5 2 2 2" xfId="68"/>
    <cellStyle name="Обычный 5 2 2 2 2" xfId="131"/>
    <cellStyle name="Обычный 5 2 2 3" xfId="101"/>
    <cellStyle name="Обычный 5 2 3" xfId="52"/>
    <cellStyle name="Обычный 5 2 3 2" xfId="117"/>
    <cellStyle name="Обычный 5 2 4" xfId="87"/>
    <cellStyle name="Обычный 5 3" xfId="25"/>
    <cellStyle name="Обычный 5 3 2" xfId="60"/>
    <cellStyle name="Обычный 5 3 2 2" xfId="124"/>
    <cellStyle name="Обычный 5 3 3" xfId="94"/>
    <cellStyle name="Обычный 5 4" xfId="44"/>
    <cellStyle name="Обычный 5 4 2" xfId="110"/>
    <cellStyle name="Обычный 5 5" xfId="80"/>
    <cellStyle name="Обычный 6" xfId="8"/>
    <cellStyle name="Обычный 6 2" xfId="17"/>
    <cellStyle name="Обычный 6 2 2" xfId="34"/>
    <cellStyle name="Обычный 6 2 2 2" xfId="69"/>
    <cellStyle name="Обычный 6 2 2 2 2" xfId="132"/>
    <cellStyle name="Обычный 6 2 2 3" xfId="102"/>
    <cellStyle name="Обычный 6 2 3" xfId="53"/>
    <cellStyle name="Обычный 6 2 3 2" xfId="118"/>
    <cellStyle name="Обычный 6 2 4" xfId="88"/>
    <cellStyle name="Обычный 6 3" xfId="26"/>
    <cellStyle name="Обычный 6 3 2" xfId="61"/>
    <cellStyle name="Обычный 6 3 2 2" xfId="125"/>
    <cellStyle name="Обычный 6 3 3" xfId="95"/>
    <cellStyle name="Обычный 6 4" xfId="45"/>
    <cellStyle name="Обычный 6 4 2" xfId="111"/>
    <cellStyle name="Обычный 6 5" xfId="81"/>
    <cellStyle name="Обычный 7" xfId="9"/>
    <cellStyle name="Обычный 7 2" xfId="18"/>
    <cellStyle name="Обычный 7 2 2" xfId="35"/>
    <cellStyle name="Обычный 7 2 2 2" xfId="70"/>
    <cellStyle name="Обычный 7 2 2 2 2" xfId="133"/>
    <cellStyle name="Обычный 7 2 2 3" xfId="103"/>
    <cellStyle name="Обычный 7 2 3" xfId="54"/>
    <cellStyle name="Обычный 7 2 3 2" xfId="119"/>
    <cellStyle name="Обычный 7 2 4" xfId="89"/>
    <cellStyle name="Обычный 7 3" xfId="27"/>
    <cellStyle name="Обычный 7 3 2" xfId="62"/>
    <cellStyle name="Обычный 7 3 2 2" xfId="126"/>
    <cellStyle name="Обычный 7 3 3" xfId="96"/>
    <cellStyle name="Обычный 7 4" xfId="46"/>
    <cellStyle name="Обычный 7 4 2" xfId="112"/>
    <cellStyle name="Обычный 7 5" xfId="82"/>
    <cellStyle name="Обычный 8" xfId="10"/>
    <cellStyle name="Обычный 8 2" xfId="28"/>
    <cellStyle name="Обычный 8 2 2" xfId="63"/>
    <cellStyle name="Обычный 8 2 2 2" xfId="127"/>
    <cellStyle name="Обычный 8 2 3" xfId="97"/>
    <cellStyle name="Обычный 8 3" xfId="47"/>
    <cellStyle name="Обычный 8 3 2" xfId="113"/>
    <cellStyle name="Обычный 8 4" xfId="83"/>
    <cellStyle name="Обычный 9" xfId="11"/>
    <cellStyle name="Финансовый 2" xfId="3"/>
    <cellStyle name="Финансовый 2 2" xfId="13"/>
    <cellStyle name="Финансовый 2 2 2" xfId="30"/>
    <cellStyle name="Финансовый 2 2 2 2" xfId="65"/>
    <cellStyle name="Финансовый 2 2 3" xfId="49"/>
    <cellStyle name="Финансовый 2 3" xfId="22"/>
    <cellStyle name="Финансовый 2 3 2" xfId="57"/>
    <cellStyle name="Финансовый 2 4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58" zoomScale="150" zoomScaleNormal="150" workbookViewId="0">
      <selection activeCell="B75" sqref="B75"/>
    </sheetView>
  </sheetViews>
  <sheetFormatPr defaultRowHeight="15.75" x14ac:dyDescent="0.25"/>
  <cols>
    <col min="1" max="1" width="4.7109375" style="1" customWidth="1"/>
    <col min="2" max="2" width="54.85546875" style="1" customWidth="1"/>
    <col min="3" max="3" width="12.42578125" style="2" customWidth="1"/>
    <col min="4" max="4" width="11.5703125" style="2" customWidth="1"/>
    <col min="5" max="5" width="11" style="2" bestFit="1" customWidth="1"/>
    <col min="6" max="6" width="11" style="2" customWidth="1"/>
    <col min="7" max="7" width="10.140625" style="2" customWidth="1"/>
    <col min="8" max="8" width="10.5703125" style="2" bestFit="1" customWidth="1"/>
    <col min="9" max="9" width="10.5703125" style="68" customWidth="1"/>
    <col min="10" max="10" width="11.7109375" style="2" customWidth="1"/>
    <col min="11" max="11" width="8.28515625" style="28" customWidth="1"/>
    <col min="12" max="12" width="9.140625" style="1"/>
    <col min="13" max="13" width="16.28515625" style="1" bestFit="1" customWidth="1"/>
    <col min="14" max="16384" width="9.140625" style="1"/>
  </cols>
  <sheetData>
    <row r="1" spans="1:11" x14ac:dyDescent="0.25">
      <c r="G1" s="87" t="s">
        <v>0</v>
      </c>
      <c r="H1" s="87"/>
      <c r="I1" s="87"/>
      <c r="J1" s="87"/>
    </row>
    <row r="2" spans="1:11" x14ac:dyDescent="0.25">
      <c r="G2" s="88" t="s">
        <v>68</v>
      </c>
      <c r="H2" s="88"/>
      <c r="I2" s="88"/>
      <c r="J2" s="88"/>
    </row>
    <row r="3" spans="1:11" ht="15.75" customHeight="1" x14ac:dyDescent="0.25">
      <c r="G3" s="89" t="s">
        <v>69</v>
      </c>
      <c r="H3" s="89"/>
      <c r="I3" s="89"/>
      <c r="J3" s="89"/>
    </row>
    <row r="4" spans="1:11" ht="13.5" customHeight="1" x14ac:dyDescent="0.25">
      <c r="I4" s="102"/>
      <c r="J4" s="102"/>
    </row>
    <row r="5" spans="1:11" x14ac:dyDescent="0.25">
      <c r="A5" s="93" t="s">
        <v>67</v>
      </c>
      <c r="B5" s="93"/>
      <c r="C5" s="93"/>
      <c r="D5" s="93"/>
      <c r="E5" s="93"/>
      <c r="F5" s="93"/>
      <c r="G5" s="93"/>
      <c r="H5" s="93"/>
      <c r="I5" s="93"/>
      <c r="J5" s="93"/>
    </row>
    <row r="6" spans="1:11" ht="16.5" thickBot="1" x14ac:dyDescent="0.3">
      <c r="A6" s="4"/>
      <c r="B6" s="4"/>
      <c r="C6" s="5"/>
      <c r="D6" s="5"/>
      <c r="E6" s="5"/>
      <c r="F6" s="85"/>
      <c r="G6" s="5"/>
      <c r="H6" s="5"/>
      <c r="I6" s="94" t="s">
        <v>1</v>
      </c>
      <c r="J6" s="94"/>
    </row>
    <row r="7" spans="1:11" x14ac:dyDescent="0.25">
      <c r="A7" s="95" t="s">
        <v>2</v>
      </c>
      <c r="B7" s="97" t="s">
        <v>3</v>
      </c>
      <c r="C7" s="99" t="s">
        <v>4</v>
      </c>
      <c r="D7" s="100"/>
      <c r="E7" s="100"/>
      <c r="F7" s="101"/>
      <c r="G7" s="99" t="s">
        <v>5</v>
      </c>
      <c r="H7" s="100"/>
      <c r="I7" s="100"/>
      <c r="J7" s="101"/>
    </row>
    <row r="8" spans="1:11" ht="48" thickBot="1" x14ac:dyDescent="0.3">
      <c r="A8" s="96"/>
      <c r="B8" s="98"/>
      <c r="C8" s="33" t="s">
        <v>6</v>
      </c>
      <c r="D8" s="34" t="s">
        <v>7</v>
      </c>
      <c r="E8" s="34" t="s">
        <v>8</v>
      </c>
      <c r="F8" s="35" t="s">
        <v>9</v>
      </c>
      <c r="G8" s="33" t="s">
        <v>6</v>
      </c>
      <c r="H8" s="34" t="s">
        <v>7</v>
      </c>
      <c r="I8" s="34" t="s">
        <v>8</v>
      </c>
      <c r="J8" s="36" t="s">
        <v>9</v>
      </c>
    </row>
    <row r="9" spans="1:11" s="50" customFormat="1" ht="14.25" customHeight="1" thickBot="1" x14ac:dyDescent="0.25">
      <c r="A9" s="52">
        <v>1</v>
      </c>
      <c r="B9" s="53">
        <v>2</v>
      </c>
      <c r="C9" s="52">
        <v>3</v>
      </c>
      <c r="D9" s="54">
        <v>4</v>
      </c>
      <c r="E9" s="54">
        <v>5</v>
      </c>
      <c r="F9" s="55" t="s">
        <v>10</v>
      </c>
      <c r="G9" s="52">
        <v>7</v>
      </c>
      <c r="H9" s="54">
        <v>8</v>
      </c>
      <c r="I9" s="54">
        <v>9</v>
      </c>
      <c r="J9" s="56" t="s">
        <v>11</v>
      </c>
      <c r="K9" s="57"/>
    </row>
    <row r="10" spans="1:11" x14ac:dyDescent="0.25">
      <c r="A10" s="6">
        <v>1</v>
      </c>
      <c r="B10" s="7" t="s">
        <v>12</v>
      </c>
      <c r="C10" s="86">
        <v>24715.3</v>
      </c>
      <c r="D10" s="86">
        <v>26569.599999999999</v>
      </c>
      <c r="E10" s="86">
        <v>16991.099999999999</v>
      </c>
      <c r="F10" s="37">
        <f>E10/D10*100</f>
        <v>63.949400818981097</v>
      </c>
      <c r="G10" s="86">
        <v>1234.0999999999999</v>
      </c>
      <c r="H10" s="86">
        <v>1234.0999999999999</v>
      </c>
      <c r="I10" s="86">
        <v>710.3</v>
      </c>
      <c r="J10" s="38">
        <f>I10/H10*100</f>
        <v>57.556113767117736</v>
      </c>
    </row>
    <row r="11" spans="1:11" x14ac:dyDescent="0.25">
      <c r="A11" s="8">
        <v>2</v>
      </c>
      <c r="B11" s="9" t="s">
        <v>13</v>
      </c>
      <c r="C11" s="86">
        <v>16435.099999999999</v>
      </c>
      <c r="D11" s="86">
        <v>17916.8</v>
      </c>
      <c r="E11" s="86">
        <v>11785.7</v>
      </c>
      <c r="F11" s="37">
        <f>E11/D11*100</f>
        <v>65.78016163600644</v>
      </c>
      <c r="G11" s="86">
        <v>770.6</v>
      </c>
      <c r="H11" s="86">
        <v>770.6</v>
      </c>
      <c r="I11" s="86">
        <v>500.2</v>
      </c>
      <c r="J11" s="38">
        <f t="shared" ref="J11:J17" si="0">I11/H11*100</f>
        <v>64.910459382299507</v>
      </c>
    </row>
    <row r="12" spans="1:11" x14ac:dyDescent="0.25">
      <c r="A12" s="8">
        <v>3</v>
      </c>
      <c r="B12" s="9" t="s">
        <v>14</v>
      </c>
      <c r="C12" s="86">
        <v>3227.9</v>
      </c>
      <c r="D12" s="86">
        <v>3503.5</v>
      </c>
      <c r="E12" s="86">
        <v>2695.8</v>
      </c>
      <c r="F12" s="37">
        <f>E12/D12*100</f>
        <v>76.945911231625516</v>
      </c>
      <c r="G12" s="86">
        <v>135.30000000000001</v>
      </c>
      <c r="H12" s="86">
        <v>135.30000000000001</v>
      </c>
      <c r="I12" s="86">
        <v>69.599999999999994</v>
      </c>
      <c r="J12" s="38">
        <f t="shared" si="0"/>
        <v>51.441241685144114</v>
      </c>
    </row>
    <row r="13" spans="1:11" x14ac:dyDescent="0.25">
      <c r="A13" s="8">
        <v>4</v>
      </c>
      <c r="B13" s="9" t="s">
        <v>15</v>
      </c>
      <c r="C13" s="86">
        <v>15925.1</v>
      </c>
      <c r="D13" s="86">
        <v>17063.7</v>
      </c>
      <c r="E13" s="86">
        <v>12479.8</v>
      </c>
      <c r="F13" s="37">
        <f t="shared" ref="F13" si="1">E13/D13*100</f>
        <v>73.136541312845395</v>
      </c>
      <c r="G13" s="86">
        <v>629.4</v>
      </c>
      <c r="H13" s="86">
        <v>629.4</v>
      </c>
      <c r="I13" s="86">
        <v>494</v>
      </c>
      <c r="J13" s="38">
        <f t="shared" si="0"/>
        <v>78.487448363520812</v>
      </c>
    </row>
    <row r="14" spans="1:11" x14ac:dyDescent="0.25">
      <c r="A14" s="8">
        <v>5</v>
      </c>
      <c r="B14" s="9" t="s">
        <v>50</v>
      </c>
      <c r="C14" s="86">
        <v>5969.9</v>
      </c>
      <c r="D14" s="86">
        <v>6432</v>
      </c>
      <c r="E14" s="86">
        <v>5738.8</v>
      </c>
      <c r="F14" s="37">
        <f>E14/D14*100</f>
        <v>89.222636815920396</v>
      </c>
      <c r="G14" s="86">
        <v>291.2</v>
      </c>
      <c r="H14" s="86">
        <v>291.2</v>
      </c>
      <c r="I14" s="86">
        <v>190.2</v>
      </c>
      <c r="J14" s="38">
        <f t="shared" si="0"/>
        <v>65.315934065934073</v>
      </c>
    </row>
    <row r="15" spans="1:11" x14ac:dyDescent="0.25">
      <c r="A15" s="8">
        <v>6</v>
      </c>
      <c r="B15" s="10" t="s">
        <v>16</v>
      </c>
      <c r="C15" s="86">
        <v>11717.2</v>
      </c>
      <c r="D15" s="86">
        <v>12803.6</v>
      </c>
      <c r="E15" s="86">
        <v>9047.5</v>
      </c>
      <c r="F15" s="37">
        <f>E15/D15*100</f>
        <v>70.663719578868438</v>
      </c>
      <c r="G15" s="86">
        <v>494.1</v>
      </c>
      <c r="H15" s="86">
        <v>494.1</v>
      </c>
      <c r="I15" s="86">
        <v>372.7</v>
      </c>
      <c r="J15" s="38">
        <f t="shared" si="0"/>
        <v>75.430074883626787</v>
      </c>
    </row>
    <row r="16" spans="1:11" ht="16.5" thickBot="1" x14ac:dyDescent="0.3">
      <c r="A16" s="11">
        <v>7</v>
      </c>
      <c r="B16" s="12" t="s">
        <v>17</v>
      </c>
      <c r="C16" s="86">
        <v>14440.4</v>
      </c>
      <c r="D16" s="86">
        <v>15507.6</v>
      </c>
      <c r="E16" s="86">
        <v>11659.9</v>
      </c>
      <c r="F16" s="39">
        <f>E16/D16*100</f>
        <v>75.188294771595849</v>
      </c>
      <c r="G16" s="86">
        <v>688.2</v>
      </c>
      <c r="H16" s="86">
        <v>688.2</v>
      </c>
      <c r="I16" s="86">
        <v>477.8</v>
      </c>
      <c r="J16" s="40">
        <f t="shared" si="0"/>
        <v>69.427492008137165</v>
      </c>
    </row>
    <row r="17" spans="1:13" s="21" customFormat="1" ht="15.75" customHeight="1" thickBot="1" x14ac:dyDescent="0.3">
      <c r="A17" s="103" t="s">
        <v>18</v>
      </c>
      <c r="B17" s="104"/>
      <c r="C17" s="71">
        <f>SUM(C10:C16)</f>
        <v>92430.89999999998</v>
      </c>
      <c r="D17" s="71">
        <f t="shared" ref="D17:E17" si="2">SUM(D10:D16)</f>
        <v>99796.800000000003</v>
      </c>
      <c r="E17" s="72">
        <f t="shared" si="2"/>
        <v>70398.599999999991</v>
      </c>
      <c r="F17" s="41">
        <f>E17/D17*100</f>
        <v>70.541941224568319</v>
      </c>
      <c r="G17" s="73">
        <f>SUM(G10:G16)</f>
        <v>4242.8999999999996</v>
      </c>
      <c r="H17" s="71">
        <f t="shared" ref="H17:I17" si="3">SUM(H10:H16)</f>
        <v>4242.8999999999996</v>
      </c>
      <c r="I17" s="72">
        <f t="shared" si="3"/>
        <v>2814.8</v>
      </c>
      <c r="J17" s="42">
        <f t="shared" si="0"/>
        <v>66.341417426760003</v>
      </c>
      <c r="K17" s="74"/>
      <c r="L17" s="75"/>
      <c r="M17" s="75"/>
    </row>
    <row r="18" spans="1:13" x14ac:dyDescent="0.25">
      <c r="A18" s="13">
        <v>1</v>
      </c>
      <c r="B18" s="14" t="s">
        <v>54</v>
      </c>
      <c r="C18" s="86">
        <v>4161.2</v>
      </c>
      <c r="D18" s="86">
        <v>4812.6000000000004</v>
      </c>
      <c r="E18" s="86">
        <v>4116.6000000000004</v>
      </c>
      <c r="F18" s="37">
        <f>E18*100/D18</f>
        <v>85.53796284752525</v>
      </c>
      <c r="G18" s="86">
        <v>161.80000000000001</v>
      </c>
      <c r="H18" s="86">
        <v>161.80000000000001</v>
      </c>
      <c r="I18" s="86">
        <v>99.9</v>
      </c>
      <c r="J18" s="43">
        <f>I18*100/H18</f>
        <v>61.74289245982694</v>
      </c>
    </row>
    <row r="19" spans="1:13" x14ac:dyDescent="0.25">
      <c r="A19" s="13">
        <v>2</v>
      </c>
      <c r="B19" s="15" t="s">
        <v>53</v>
      </c>
      <c r="C19" s="86">
        <v>3758.7</v>
      </c>
      <c r="D19" s="86">
        <v>4501.6000000000004</v>
      </c>
      <c r="E19" s="86">
        <v>4193.1000000000004</v>
      </c>
      <c r="F19" s="37">
        <f t="shared" ref="F19:F52" si="4">E19*100/D19</f>
        <v>93.146881108939056</v>
      </c>
      <c r="G19" s="86">
        <v>135.30000000000001</v>
      </c>
      <c r="H19" s="86">
        <v>135.30000000000001</v>
      </c>
      <c r="I19" s="86">
        <v>107.9</v>
      </c>
      <c r="J19" s="43">
        <f t="shared" ref="J19:J51" si="5">I19*100/H19</f>
        <v>79.748706577974858</v>
      </c>
    </row>
    <row r="20" spans="1:13" x14ac:dyDescent="0.25">
      <c r="A20" s="13">
        <v>3</v>
      </c>
      <c r="B20" s="15" t="s">
        <v>19</v>
      </c>
      <c r="C20" s="86">
        <v>5547.3</v>
      </c>
      <c r="D20" s="86">
        <v>6137.6</v>
      </c>
      <c r="E20" s="86">
        <v>4633.8999999999996</v>
      </c>
      <c r="F20" s="37">
        <f t="shared" si="4"/>
        <v>75.500195516162663</v>
      </c>
      <c r="G20" s="86">
        <v>282.39999999999998</v>
      </c>
      <c r="H20" s="86">
        <v>282.39999999999998</v>
      </c>
      <c r="I20" s="86">
        <v>152.1</v>
      </c>
      <c r="J20" s="43">
        <f t="shared" si="5"/>
        <v>53.859773371104822</v>
      </c>
    </row>
    <row r="21" spans="1:13" x14ac:dyDescent="0.25">
      <c r="A21" s="13">
        <v>4</v>
      </c>
      <c r="B21" s="9" t="s">
        <v>20</v>
      </c>
      <c r="C21" s="86">
        <v>5610.1</v>
      </c>
      <c r="D21" s="86">
        <v>6044.4</v>
      </c>
      <c r="E21" s="86">
        <v>4561.3</v>
      </c>
      <c r="F21" s="37">
        <f t="shared" si="4"/>
        <v>75.463238700284563</v>
      </c>
      <c r="G21" s="86">
        <v>247.1</v>
      </c>
      <c r="H21" s="86">
        <v>247.1</v>
      </c>
      <c r="I21" s="86">
        <v>139.69999999999999</v>
      </c>
      <c r="J21" s="43">
        <f t="shared" si="5"/>
        <v>56.535815459328198</v>
      </c>
    </row>
    <row r="22" spans="1:13" x14ac:dyDescent="0.25">
      <c r="A22" s="13">
        <v>5</v>
      </c>
      <c r="B22" s="9" t="s">
        <v>21</v>
      </c>
      <c r="C22" s="86">
        <v>5502.7</v>
      </c>
      <c r="D22" s="86">
        <v>6132.4</v>
      </c>
      <c r="E22" s="86">
        <v>5110.6000000000004</v>
      </c>
      <c r="F22" s="37">
        <f t="shared" si="4"/>
        <v>83.337681821146717</v>
      </c>
      <c r="G22" s="86">
        <v>370.6</v>
      </c>
      <c r="H22" s="86">
        <v>290.39999999999998</v>
      </c>
      <c r="I22" s="86">
        <v>222.5</v>
      </c>
      <c r="J22" s="43">
        <f t="shared" si="5"/>
        <v>76.618457300275495</v>
      </c>
    </row>
    <row r="23" spans="1:13" x14ac:dyDescent="0.25">
      <c r="A23" s="13">
        <v>6</v>
      </c>
      <c r="B23" s="9" t="s">
        <v>22</v>
      </c>
      <c r="C23" s="86">
        <v>10369.200000000001</v>
      </c>
      <c r="D23" s="86">
        <v>11208.6</v>
      </c>
      <c r="E23" s="86">
        <v>8559.7999999999993</v>
      </c>
      <c r="F23" s="37">
        <f t="shared" si="4"/>
        <v>76.368145887978855</v>
      </c>
      <c r="G23" s="86">
        <v>600</v>
      </c>
      <c r="H23" s="86">
        <v>600</v>
      </c>
      <c r="I23" s="86">
        <v>476.2</v>
      </c>
      <c r="J23" s="43">
        <f t="shared" si="5"/>
        <v>79.36666666666666</v>
      </c>
    </row>
    <row r="24" spans="1:13" x14ac:dyDescent="0.25">
      <c r="A24" s="13">
        <v>7</v>
      </c>
      <c r="B24" s="9" t="s">
        <v>23</v>
      </c>
      <c r="C24" s="86">
        <v>4881.6000000000004</v>
      </c>
      <c r="D24" s="86">
        <v>5340.7</v>
      </c>
      <c r="E24" s="86">
        <v>4003.9</v>
      </c>
      <c r="F24" s="37">
        <f t="shared" si="4"/>
        <v>74.969573276911262</v>
      </c>
      <c r="G24" s="86">
        <v>255.9</v>
      </c>
      <c r="H24" s="86">
        <v>255.9</v>
      </c>
      <c r="I24" s="86">
        <v>186.2</v>
      </c>
      <c r="J24" s="43">
        <f t="shared" si="5"/>
        <v>72.762797967956232</v>
      </c>
    </row>
    <row r="25" spans="1:13" x14ac:dyDescent="0.25">
      <c r="A25" s="13">
        <v>8</v>
      </c>
      <c r="B25" s="15" t="s">
        <v>24</v>
      </c>
      <c r="C25" s="86">
        <v>3565.1</v>
      </c>
      <c r="D25" s="86">
        <v>3919.7</v>
      </c>
      <c r="E25" s="86">
        <v>3682.9</v>
      </c>
      <c r="F25" s="37">
        <f t="shared" si="4"/>
        <v>93.958721330714084</v>
      </c>
      <c r="G25" s="86">
        <v>188.2</v>
      </c>
      <c r="H25" s="86">
        <v>188.2</v>
      </c>
      <c r="I25" s="86">
        <v>112.2</v>
      </c>
      <c r="J25" s="43">
        <f t="shared" si="5"/>
        <v>59.617428267800214</v>
      </c>
    </row>
    <row r="26" spans="1:13" x14ac:dyDescent="0.25">
      <c r="A26" s="13">
        <v>9</v>
      </c>
      <c r="B26" s="9" t="s">
        <v>25</v>
      </c>
      <c r="C26" s="86">
        <v>2567.1999999999998</v>
      </c>
      <c r="D26" s="86">
        <v>3016</v>
      </c>
      <c r="E26" s="86">
        <v>2881.9</v>
      </c>
      <c r="F26" s="37">
        <f t="shared" si="4"/>
        <v>95.553713527851457</v>
      </c>
      <c r="G26" s="86">
        <v>114.7</v>
      </c>
      <c r="H26" s="86">
        <v>114.7</v>
      </c>
      <c r="I26" s="86">
        <v>83.4</v>
      </c>
      <c r="J26" s="43">
        <f t="shared" si="5"/>
        <v>72.711421098517874</v>
      </c>
    </row>
    <row r="27" spans="1:13" x14ac:dyDescent="0.25">
      <c r="A27" s="13">
        <v>10</v>
      </c>
      <c r="B27" s="9" t="s">
        <v>26</v>
      </c>
      <c r="C27" s="86">
        <v>4779.8999999999996</v>
      </c>
      <c r="D27" s="86">
        <v>5542.5</v>
      </c>
      <c r="E27" s="86">
        <v>4740.8999999999996</v>
      </c>
      <c r="F27" s="37">
        <f t="shared" si="4"/>
        <v>85.537212449255748</v>
      </c>
      <c r="G27" s="86">
        <v>191.2</v>
      </c>
      <c r="H27" s="86">
        <v>191.2</v>
      </c>
      <c r="I27" s="86">
        <v>147</v>
      </c>
      <c r="J27" s="43">
        <f t="shared" si="5"/>
        <v>76.88284518828452</v>
      </c>
    </row>
    <row r="28" spans="1:13" x14ac:dyDescent="0.25">
      <c r="A28" s="13">
        <v>11</v>
      </c>
      <c r="B28" s="9" t="s">
        <v>27</v>
      </c>
      <c r="C28" s="86">
        <v>7301.4</v>
      </c>
      <c r="D28" s="86">
        <v>8292.7000000000007</v>
      </c>
      <c r="E28" s="86">
        <v>6143</v>
      </c>
      <c r="F28" s="37">
        <f>E28*100/D28</f>
        <v>74.077200429293228</v>
      </c>
      <c r="G28" s="86">
        <v>656.5</v>
      </c>
      <c r="H28" s="86">
        <v>599.5</v>
      </c>
      <c r="I28" s="86">
        <v>460.2</v>
      </c>
      <c r="J28" s="43">
        <f t="shared" si="5"/>
        <v>76.763969974979148</v>
      </c>
    </row>
    <row r="29" spans="1:13" x14ac:dyDescent="0.25">
      <c r="A29" s="13">
        <v>12</v>
      </c>
      <c r="B29" s="15" t="s">
        <v>55</v>
      </c>
      <c r="C29" s="86">
        <v>3119.6</v>
      </c>
      <c r="D29" s="86">
        <v>3425.2</v>
      </c>
      <c r="E29" s="86">
        <v>3244.9</v>
      </c>
      <c r="F29" s="37">
        <f t="shared" si="4"/>
        <v>94.736073805909143</v>
      </c>
      <c r="G29" s="86">
        <v>120.6</v>
      </c>
      <c r="H29" s="86">
        <v>120.6</v>
      </c>
      <c r="I29" s="86">
        <v>104.3</v>
      </c>
      <c r="J29" s="43">
        <f t="shared" si="5"/>
        <v>86.484245439469319</v>
      </c>
    </row>
    <row r="30" spans="1:13" x14ac:dyDescent="0.25">
      <c r="A30" s="13">
        <v>13</v>
      </c>
      <c r="B30" s="9" t="s">
        <v>56</v>
      </c>
      <c r="C30" s="86">
        <v>3524.4</v>
      </c>
      <c r="D30" s="86">
        <v>4387.7</v>
      </c>
      <c r="E30" s="86">
        <v>3011.2</v>
      </c>
      <c r="F30" s="37">
        <f t="shared" si="4"/>
        <v>68.628210679855059</v>
      </c>
      <c r="G30" s="86">
        <v>114.7</v>
      </c>
      <c r="H30" s="86">
        <v>114.7</v>
      </c>
      <c r="I30" s="86">
        <v>64.900000000000006</v>
      </c>
      <c r="J30" s="43">
        <f t="shared" si="5"/>
        <v>56.582388840453362</v>
      </c>
    </row>
    <row r="31" spans="1:13" x14ac:dyDescent="0.25">
      <c r="A31" s="13">
        <v>14</v>
      </c>
      <c r="B31" s="9" t="s">
        <v>28</v>
      </c>
      <c r="C31" s="86">
        <v>2731.1</v>
      </c>
      <c r="D31" s="86">
        <v>3170</v>
      </c>
      <c r="E31" s="86">
        <v>2557.6999999999998</v>
      </c>
      <c r="F31" s="37">
        <f t="shared" si="4"/>
        <v>80.68454258675078</v>
      </c>
      <c r="G31" s="86">
        <v>102.9</v>
      </c>
      <c r="H31" s="86">
        <v>102.9</v>
      </c>
      <c r="I31" s="86">
        <v>87.4</v>
      </c>
      <c r="J31" s="43">
        <f t="shared" si="5"/>
        <v>84.936831875607382</v>
      </c>
    </row>
    <row r="32" spans="1:13" x14ac:dyDescent="0.25">
      <c r="A32" s="13">
        <v>15</v>
      </c>
      <c r="B32" s="9" t="s">
        <v>29</v>
      </c>
      <c r="C32" s="86">
        <v>2763.1</v>
      </c>
      <c r="D32" s="86">
        <v>3129.1</v>
      </c>
      <c r="E32" s="86">
        <v>2614.3000000000002</v>
      </c>
      <c r="F32" s="37">
        <f t="shared" si="4"/>
        <v>83.547985043622774</v>
      </c>
      <c r="G32" s="86">
        <v>94.1</v>
      </c>
      <c r="H32" s="86">
        <v>94.1</v>
      </c>
      <c r="I32" s="86">
        <v>67.099999999999994</v>
      </c>
      <c r="J32" s="43">
        <f t="shared" si="5"/>
        <v>71.307120085015939</v>
      </c>
      <c r="K32" s="31"/>
    </row>
    <row r="33" spans="1:15" ht="15" customHeight="1" x14ac:dyDescent="0.25">
      <c r="A33" s="13">
        <v>16</v>
      </c>
      <c r="B33" s="15" t="s">
        <v>30</v>
      </c>
      <c r="C33" s="86">
        <v>5078.8999999999996</v>
      </c>
      <c r="D33" s="86">
        <v>5393.8</v>
      </c>
      <c r="E33" s="86">
        <v>4302.6000000000004</v>
      </c>
      <c r="F33" s="37">
        <f t="shared" si="4"/>
        <v>79.769364826282029</v>
      </c>
      <c r="G33" s="86">
        <v>381.2</v>
      </c>
      <c r="H33" s="86">
        <v>299.2</v>
      </c>
      <c r="I33" s="86">
        <v>218.3</v>
      </c>
      <c r="J33" s="43">
        <f t="shared" si="5"/>
        <v>72.961229946524071</v>
      </c>
      <c r="M33" s="44"/>
    </row>
    <row r="34" spans="1:15" x14ac:dyDescent="0.25">
      <c r="A34" s="13">
        <v>17</v>
      </c>
      <c r="B34" s="15" t="s">
        <v>31</v>
      </c>
      <c r="C34" s="86">
        <v>3618.9</v>
      </c>
      <c r="D34" s="86">
        <v>4081.8</v>
      </c>
      <c r="E34" s="86">
        <v>2923.3</v>
      </c>
      <c r="F34" s="37">
        <f t="shared" si="4"/>
        <v>71.617913665539703</v>
      </c>
      <c r="G34" s="86">
        <v>218.8</v>
      </c>
      <c r="H34" s="86">
        <v>188.8</v>
      </c>
      <c r="I34" s="86">
        <v>133.9</v>
      </c>
      <c r="J34" s="43">
        <f t="shared" si="5"/>
        <v>70.921610169491515</v>
      </c>
    </row>
    <row r="35" spans="1:15" x14ac:dyDescent="0.25">
      <c r="A35" s="13">
        <v>18</v>
      </c>
      <c r="B35" s="15" t="s">
        <v>32</v>
      </c>
      <c r="C35" s="86">
        <v>4923</v>
      </c>
      <c r="D35" s="86">
        <v>5266.5</v>
      </c>
      <c r="E35" s="86">
        <v>4268.8999999999996</v>
      </c>
      <c r="F35" s="37">
        <f t="shared" si="4"/>
        <v>81.057628405962205</v>
      </c>
      <c r="G35" s="86">
        <v>352.4</v>
      </c>
      <c r="H35" s="86">
        <v>300.89999999999998</v>
      </c>
      <c r="I35" s="86">
        <v>238.1</v>
      </c>
      <c r="J35" s="43">
        <f t="shared" si="5"/>
        <v>79.129278830176148</v>
      </c>
    </row>
    <row r="36" spans="1:15" x14ac:dyDescent="0.25">
      <c r="A36" s="13">
        <v>19</v>
      </c>
      <c r="B36" s="9" t="s">
        <v>33</v>
      </c>
      <c r="C36" s="86">
        <v>5683.1</v>
      </c>
      <c r="D36" s="86">
        <v>6294.1</v>
      </c>
      <c r="E36" s="86">
        <v>5358.8</v>
      </c>
      <c r="F36" s="37">
        <f t="shared" si="4"/>
        <v>85.14005179453774</v>
      </c>
      <c r="G36" s="86">
        <v>347.1</v>
      </c>
      <c r="H36" s="86">
        <v>347.1</v>
      </c>
      <c r="I36" s="86">
        <v>276.8</v>
      </c>
      <c r="J36" s="43">
        <f t="shared" si="5"/>
        <v>79.746470757706703</v>
      </c>
    </row>
    <row r="37" spans="1:15" x14ac:dyDescent="0.25">
      <c r="A37" s="13">
        <v>20</v>
      </c>
      <c r="B37" s="9" t="s">
        <v>34</v>
      </c>
      <c r="C37" s="86">
        <v>3727.1</v>
      </c>
      <c r="D37" s="86">
        <v>4066.6</v>
      </c>
      <c r="E37" s="86">
        <v>3147.3</v>
      </c>
      <c r="F37" s="37">
        <f t="shared" si="4"/>
        <v>77.393891703142671</v>
      </c>
      <c r="G37" s="86">
        <v>167.6</v>
      </c>
      <c r="H37" s="86">
        <v>167.6</v>
      </c>
      <c r="I37" s="86">
        <v>102</v>
      </c>
      <c r="J37" s="43">
        <f t="shared" si="5"/>
        <v>60.859188544152744</v>
      </c>
    </row>
    <row r="38" spans="1:15" x14ac:dyDescent="0.25">
      <c r="A38" s="13">
        <v>21</v>
      </c>
      <c r="B38" s="15" t="s">
        <v>35</v>
      </c>
      <c r="C38" s="86">
        <v>3059.6</v>
      </c>
      <c r="D38" s="86">
        <v>3328.3</v>
      </c>
      <c r="E38" s="86">
        <v>3087</v>
      </c>
      <c r="F38" s="37">
        <f t="shared" si="4"/>
        <v>92.750052579394875</v>
      </c>
      <c r="G38" s="86">
        <v>152.9</v>
      </c>
      <c r="H38" s="86">
        <v>152.9</v>
      </c>
      <c r="I38" s="86">
        <v>93.7</v>
      </c>
      <c r="J38" s="43">
        <f t="shared" si="5"/>
        <v>61.281883584041857</v>
      </c>
    </row>
    <row r="39" spans="1:15" x14ac:dyDescent="0.25">
      <c r="A39" s="13">
        <v>22</v>
      </c>
      <c r="B39" s="9" t="s">
        <v>51</v>
      </c>
      <c r="C39" s="86">
        <v>3447.1</v>
      </c>
      <c r="D39" s="86">
        <v>3743.7</v>
      </c>
      <c r="E39" s="86">
        <v>2969.7</v>
      </c>
      <c r="F39" s="37">
        <f t="shared" si="4"/>
        <v>79.325266447632032</v>
      </c>
      <c r="G39" s="86">
        <v>164.7</v>
      </c>
      <c r="H39" s="86">
        <v>164.7</v>
      </c>
      <c r="I39" s="86">
        <v>106.3</v>
      </c>
      <c r="J39" s="43">
        <f t="shared" si="5"/>
        <v>64.541590771098967</v>
      </c>
    </row>
    <row r="40" spans="1:15" x14ac:dyDescent="0.25">
      <c r="A40" s="13">
        <v>23</v>
      </c>
      <c r="B40" s="9" t="s">
        <v>52</v>
      </c>
      <c r="C40" s="86">
        <v>3778.3</v>
      </c>
      <c r="D40" s="86">
        <v>4085.2</v>
      </c>
      <c r="E40" s="86">
        <v>3470</v>
      </c>
      <c r="F40" s="37">
        <f t="shared" si="4"/>
        <v>84.940761774209349</v>
      </c>
      <c r="G40" s="86">
        <v>126.5</v>
      </c>
      <c r="H40" s="86">
        <v>126.5</v>
      </c>
      <c r="I40" s="86">
        <v>81.2</v>
      </c>
      <c r="J40" s="43">
        <f t="shared" si="5"/>
        <v>64.189723320158109</v>
      </c>
    </row>
    <row r="41" spans="1:15" x14ac:dyDescent="0.25">
      <c r="A41" s="13">
        <v>24</v>
      </c>
      <c r="B41" s="9" t="s">
        <v>36</v>
      </c>
      <c r="C41" s="86">
        <v>2529.3000000000002</v>
      </c>
      <c r="D41" s="86">
        <v>2659.9</v>
      </c>
      <c r="E41" s="86">
        <v>2190.5</v>
      </c>
      <c r="F41" s="37">
        <f t="shared" si="4"/>
        <v>82.352720027068685</v>
      </c>
      <c r="G41" s="86">
        <v>105.9</v>
      </c>
      <c r="H41" s="86">
        <v>105.9</v>
      </c>
      <c r="I41" s="86">
        <v>77.400000000000006</v>
      </c>
      <c r="J41" s="43">
        <f t="shared" si="5"/>
        <v>73.087818696883858</v>
      </c>
    </row>
    <row r="42" spans="1:15" x14ac:dyDescent="0.25">
      <c r="A42" s="13">
        <v>25</v>
      </c>
      <c r="B42" s="9" t="s">
        <v>37</v>
      </c>
      <c r="C42" s="86">
        <v>3463.6</v>
      </c>
      <c r="D42" s="86">
        <v>3702.2</v>
      </c>
      <c r="E42" s="86">
        <v>2851.4</v>
      </c>
      <c r="F42" s="37">
        <f t="shared" si="4"/>
        <v>77.019069742315381</v>
      </c>
      <c r="G42" s="86">
        <v>196.5</v>
      </c>
      <c r="H42" s="86">
        <v>172.5</v>
      </c>
      <c r="I42" s="86">
        <v>138.19999999999999</v>
      </c>
      <c r="J42" s="43">
        <f t="shared" si="5"/>
        <v>80.115942028985501</v>
      </c>
    </row>
    <row r="43" spans="1:15" x14ac:dyDescent="0.25">
      <c r="A43" s="13">
        <v>26</v>
      </c>
      <c r="B43" s="9" t="s">
        <v>38</v>
      </c>
      <c r="C43" s="86">
        <v>2768.8</v>
      </c>
      <c r="D43" s="86">
        <v>3107.7</v>
      </c>
      <c r="E43" s="86">
        <v>2875.8</v>
      </c>
      <c r="F43" s="37">
        <f t="shared" si="4"/>
        <v>92.537889757698622</v>
      </c>
      <c r="G43" s="86">
        <v>82.4</v>
      </c>
      <c r="H43" s="86">
        <v>82.4</v>
      </c>
      <c r="I43" s="86">
        <v>53.4</v>
      </c>
      <c r="J43" s="43">
        <f t="shared" si="5"/>
        <v>64.805825242718441</v>
      </c>
    </row>
    <row r="44" spans="1:15" x14ac:dyDescent="0.25">
      <c r="A44" s="13">
        <v>27</v>
      </c>
      <c r="B44" s="9" t="s">
        <v>39</v>
      </c>
      <c r="C44" s="86">
        <v>2143.6999999999998</v>
      </c>
      <c r="D44" s="86">
        <v>2321.8000000000002</v>
      </c>
      <c r="E44" s="86">
        <v>2054.8000000000002</v>
      </c>
      <c r="F44" s="37">
        <f t="shared" si="4"/>
        <v>88.500301490223109</v>
      </c>
      <c r="G44" s="86">
        <v>114.7</v>
      </c>
      <c r="H44" s="86">
        <v>114.7</v>
      </c>
      <c r="I44" s="86">
        <v>68.900000000000006</v>
      </c>
      <c r="J44" s="43">
        <f t="shared" si="5"/>
        <v>60.069747166521367</v>
      </c>
    </row>
    <row r="45" spans="1:15" x14ac:dyDescent="0.25">
      <c r="A45" s="13">
        <v>28</v>
      </c>
      <c r="B45" s="9" t="s">
        <v>40</v>
      </c>
      <c r="C45" s="86">
        <v>3436.1</v>
      </c>
      <c r="D45" s="86">
        <v>3758.9</v>
      </c>
      <c r="E45" s="86">
        <v>3347</v>
      </c>
      <c r="F45" s="37">
        <f t="shared" si="4"/>
        <v>89.042006970124234</v>
      </c>
      <c r="G45" s="86">
        <v>126.5</v>
      </c>
      <c r="H45" s="86">
        <v>126.5</v>
      </c>
      <c r="I45" s="86">
        <v>84.6</v>
      </c>
      <c r="J45" s="43">
        <f t="shared" si="5"/>
        <v>66.877470355731219</v>
      </c>
    </row>
    <row r="46" spans="1:15" x14ac:dyDescent="0.25">
      <c r="A46" s="13">
        <v>29</v>
      </c>
      <c r="B46" s="9" t="s">
        <v>57</v>
      </c>
      <c r="C46" s="86">
        <v>2183.3000000000002</v>
      </c>
      <c r="D46" s="86">
        <v>2839.4</v>
      </c>
      <c r="E46" s="86">
        <v>2454.1</v>
      </c>
      <c r="F46" s="37">
        <f t="shared" si="4"/>
        <v>86.43023173909981</v>
      </c>
      <c r="G46" s="86">
        <v>102.9</v>
      </c>
      <c r="H46" s="86">
        <v>102.9</v>
      </c>
      <c r="I46" s="86">
        <v>55.1</v>
      </c>
      <c r="J46" s="43">
        <f t="shared" si="5"/>
        <v>53.547133138969869</v>
      </c>
      <c r="O46" s="21"/>
    </row>
    <row r="47" spans="1:15" x14ac:dyDescent="0.25">
      <c r="A47" s="13">
        <v>30</v>
      </c>
      <c r="B47" s="9" t="s">
        <v>41</v>
      </c>
      <c r="C47" s="86">
        <v>1800.4</v>
      </c>
      <c r="D47" s="86">
        <v>1955.7</v>
      </c>
      <c r="E47" s="86">
        <v>1649.2</v>
      </c>
      <c r="F47" s="37">
        <f t="shared" si="4"/>
        <v>84.327862146545996</v>
      </c>
      <c r="G47" s="86">
        <v>70.599999999999994</v>
      </c>
      <c r="H47" s="86">
        <v>70.599999999999994</v>
      </c>
      <c r="I47" s="86">
        <v>18.600000000000001</v>
      </c>
      <c r="J47" s="43">
        <f t="shared" si="5"/>
        <v>26.345609065155813</v>
      </c>
    </row>
    <row r="48" spans="1:15" x14ac:dyDescent="0.25">
      <c r="A48" s="13">
        <v>31</v>
      </c>
      <c r="B48" s="9" t="s">
        <v>42</v>
      </c>
      <c r="C48" s="86">
        <v>4544.7</v>
      </c>
      <c r="D48" s="86">
        <v>4884.5</v>
      </c>
      <c r="E48" s="86">
        <v>3444</v>
      </c>
      <c r="F48" s="37">
        <f>E48*100/D48</f>
        <v>70.508752175248233</v>
      </c>
      <c r="G48" s="86">
        <v>232.4</v>
      </c>
      <c r="H48" s="86">
        <v>232.4</v>
      </c>
      <c r="I48" s="86">
        <v>160.30000000000001</v>
      </c>
      <c r="J48" s="43">
        <f>I48*100/H48</f>
        <v>68.975903614457835</v>
      </c>
    </row>
    <row r="49" spans="1:13" x14ac:dyDescent="0.25">
      <c r="A49" s="13">
        <v>32</v>
      </c>
      <c r="B49" s="16" t="s">
        <v>58</v>
      </c>
      <c r="C49" s="86">
        <v>4947.3</v>
      </c>
      <c r="D49" s="86">
        <v>5338</v>
      </c>
      <c r="E49" s="86">
        <v>3565.6</v>
      </c>
      <c r="F49" s="37">
        <f t="shared" si="4"/>
        <v>66.796553016110906</v>
      </c>
      <c r="G49" s="86">
        <v>244.1</v>
      </c>
      <c r="H49" s="86">
        <v>244.1</v>
      </c>
      <c r="I49" s="86">
        <v>174.9</v>
      </c>
      <c r="J49" s="43">
        <f t="shared" si="5"/>
        <v>71.650962720196645</v>
      </c>
    </row>
    <row r="50" spans="1:13" ht="31.5" x14ac:dyDescent="0.25">
      <c r="A50" s="13">
        <v>33</v>
      </c>
      <c r="B50" s="16" t="s">
        <v>65</v>
      </c>
      <c r="C50" s="86">
        <v>2857.5</v>
      </c>
      <c r="D50" s="86">
        <v>3092.4</v>
      </c>
      <c r="E50" s="86">
        <v>2676.8</v>
      </c>
      <c r="F50" s="37">
        <f t="shared" si="4"/>
        <v>86.560600181089114</v>
      </c>
      <c r="G50" s="86">
        <v>108.8</v>
      </c>
      <c r="H50" s="86">
        <v>108.8</v>
      </c>
      <c r="I50" s="86">
        <v>81.099999999999994</v>
      </c>
      <c r="J50" s="43">
        <f>I50*100/H50</f>
        <v>74.54044117647058</v>
      </c>
      <c r="K50" s="32"/>
      <c r="L50" s="22"/>
    </row>
    <row r="51" spans="1:13" x14ac:dyDescent="0.25">
      <c r="A51" s="13">
        <v>34</v>
      </c>
      <c r="B51" s="16" t="s">
        <v>59</v>
      </c>
      <c r="C51" s="86">
        <v>1842.6</v>
      </c>
      <c r="D51" s="86">
        <v>2009.8</v>
      </c>
      <c r="E51" s="86">
        <v>1720.6</v>
      </c>
      <c r="F51" s="37">
        <f t="shared" si="4"/>
        <v>85.61050850830928</v>
      </c>
      <c r="G51" s="86">
        <v>88.2</v>
      </c>
      <c r="H51" s="86">
        <v>88.2</v>
      </c>
      <c r="I51" s="86">
        <v>55.4</v>
      </c>
      <c r="J51" s="43">
        <f t="shared" si="5"/>
        <v>62.811791383219955</v>
      </c>
      <c r="L51" s="23"/>
    </row>
    <row r="52" spans="1:13" s="22" customFormat="1" ht="32.25" thickBot="1" x14ac:dyDescent="0.3">
      <c r="A52" s="27">
        <v>35</v>
      </c>
      <c r="B52" s="17" t="s">
        <v>66</v>
      </c>
      <c r="C52" s="86">
        <v>2619.1</v>
      </c>
      <c r="D52" s="86">
        <v>2806.1</v>
      </c>
      <c r="E52" s="86">
        <v>2410.6</v>
      </c>
      <c r="F52" s="39">
        <f t="shared" si="4"/>
        <v>85.905705427461598</v>
      </c>
      <c r="G52" s="86">
        <v>126.5</v>
      </c>
      <c r="H52" s="86">
        <v>126.5</v>
      </c>
      <c r="I52" s="86">
        <v>87.4</v>
      </c>
      <c r="J52" s="45">
        <f>I52*100/H52</f>
        <v>69.090909090909093</v>
      </c>
      <c r="K52" s="28"/>
      <c r="L52" s="1"/>
    </row>
    <row r="53" spans="1:13" s="21" customFormat="1" ht="16.5" thickBot="1" x14ac:dyDescent="0.3">
      <c r="A53" s="105" t="s">
        <v>43</v>
      </c>
      <c r="B53" s="106"/>
      <c r="C53" s="76">
        <f>SUM(C18:C52)</f>
        <v>138635.00000000003</v>
      </c>
      <c r="D53" s="77">
        <f>SUM(D18:D52)</f>
        <v>153797.19999999998</v>
      </c>
      <c r="E53" s="78">
        <f>SUM(E18:E52)</f>
        <v>124824.00000000003</v>
      </c>
      <c r="F53" s="63">
        <f t="shared" ref="F53:F67" si="6">E53*100/D53</f>
        <v>81.161425565615019</v>
      </c>
      <c r="G53" s="76">
        <f>SUM(G18:G52)</f>
        <v>7146.699999999998</v>
      </c>
      <c r="H53" s="77">
        <f>SUM(H18:H52)</f>
        <v>6821.9999999999982</v>
      </c>
      <c r="I53" s="78">
        <f>SUM(I18:I52)</f>
        <v>4816.6000000000013</v>
      </c>
      <c r="J53" s="60">
        <f>I53*100/H53</f>
        <v>70.603928466725336</v>
      </c>
      <c r="K53" s="79"/>
      <c r="M53" s="80"/>
    </row>
    <row r="54" spans="1:13" x14ac:dyDescent="0.25">
      <c r="A54" s="6">
        <v>1</v>
      </c>
      <c r="B54" s="7" t="s">
        <v>60</v>
      </c>
      <c r="C54" s="86">
        <v>1626.2</v>
      </c>
      <c r="D54" s="86">
        <v>1721.9</v>
      </c>
      <c r="E54" s="86">
        <v>1531</v>
      </c>
      <c r="F54" s="58">
        <f t="shared" si="6"/>
        <v>88.91340960566815</v>
      </c>
      <c r="G54" s="86">
        <v>114.7</v>
      </c>
      <c r="H54" s="86">
        <v>114.7</v>
      </c>
      <c r="I54" s="86">
        <v>70.7</v>
      </c>
      <c r="J54" s="43">
        <f>I54*100/H54</f>
        <v>61.639058413251959</v>
      </c>
    </row>
    <row r="55" spans="1:13" x14ac:dyDescent="0.25">
      <c r="A55" s="8">
        <v>2</v>
      </c>
      <c r="B55" s="9" t="s">
        <v>44</v>
      </c>
      <c r="C55" s="86">
        <v>1117.2</v>
      </c>
      <c r="D55" s="86">
        <v>1173.7</v>
      </c>
      <c r="E55" s="86">
        <v>906.3</v>
      </c>
      <c r="F55" s="47">
        <f t="shared" si="6"/>
        <v>77.217346851836069</v>
      </c>
      <c r="G55" s="86">
        <v>82.4</v>
      </c>
      <c r="H55" s="86">
        <v>82.4</v>
      </c>
      <c r="I55" s="86">
        <v>57.8</v>
      </c>
      <c r="J55" s="61">
        <f t="shared" ref="J55:J56" si="7">I55*100/H55</f>
        <v>70.145631067961162</v>
      </c>
    </row>
    <row r="56" spans="1:13" ht="16.5" thickBot="1" x14ac:dyDescent="0.3">
      <c r="A56" s="48">
        <v>3</v>
      </c>
      <c r="B56" s="49" t="s">
        <v>61</v>
      </c>
      <c r="C56" s="86">
        <v>1066.2</v>
      </c>
      <c r="D56" s="86">
        <v>1270.0999999999999</v>
      </c>
      <c r="E56" s="86">
        <v>1123.0999999999999</v>
      </c>
      <c r="F56" s="59">
        <f t="shared" si="6"/>
        <v>88.426108180458229</v>
      </c>
      <c r="G56" s="86">
        <v>73.5</v>
      </c>
      <c r="H56" s="86">
        <v>73.5</v>
      </c>
      <c r="I56" s="86">
        <v>25.5</v>
      </c>
      <c r="J56" s="62">
        <f t="shared" si="7"/>
        <v>34.693877551020407</v>
      </c>
    </row>
    <row r="57" spans="1:13" s="21" customFormat="1" ht="16.5" thickBot="1" x14ac:dyDescent="0.3">
      <c r="A57" s="107" t="s">
        <v>45</v>
      </c>
      <c r="B57" s="108"/>
      <c r="C57" s="71">
        <f>SUM(C54:C56)</f>
        <v>3809.6000000000004</v>
      </c>
      <c r="D57" s="71">
        <f t="shared" ref="D57:E57" si="8">SUM(D54:D56)</f>
        <v>4165.7000000000007</v>
      </c>
      <c r="E57" s="71">
        <f t="shared" si="8"/>
        <v>3560.4</v>
      </c>
      <c r="F57" s="41">
        <f t="shared" si="6"/>
        <v>85.469428907506526</v>
      </c>
      <c r="G57" s="73">
        <f>SUM(G54:G56)</f>
        <v>270.60000000000002</v>
      </c>
      <c r="H57" s="73">
        <f t="shared" ref="H57:I57" si="9">SUM(H54:H56)</f>
        <v>270.60000000000002</v>
      </c>
      <c r="I57" s="73">
        <f t="shared" si="9"/>
        <v>154</v>
      </c>
      <c r="J57" s="42">
        <f>I57*100/H57</f>
        <v>56.910569105691053</v>
      </c>
      <c r="K57" s="81"/>
    </row>
    <row r="58" spans="1:13" x14ac:dyDescent="0.25">
      <c r="A58" s="18">
        <v>1</v>
      </c>
      <c r="B58" s="14" t="s">
        <v>62</v>
      </c>
      <c r="C58" s="86">
        <v>1273.9000000000001</v>
      </c>
      <c r="D58" s="86">
        <v>1345.6</v>
      </c>
      <c r="E58" s="86">
        <v>1051.4000000000001</v>
      </c>
      <c r="F58" s="37">
        <f t="shared" si="6"/>
        <v>78.136147443519633</v>
      </c>
      <c r="G58" s="86">
        <v>170</v>
      </c>
      <c r="H58" s="86">
        <v>170</v>
      </c>
      <c r="I58" s="86">
        <v>94</v>
      </c>
      <c r="J58" s="43">
        <f t="shared" ref="J58:J65" si="10">I58*100/H58</f>
        <v>55.294117647058826</v>
      </c>
    </row>
    <row r="59" spans="1:13" x14ac:dyDescent="0.25">
      <c r="A59" s="18">
        <v>2</v>
      </c>
      <c r="B59" s="16" t="s">
        <v>58</v>
      </c>
      <c r="C59" s="86">
        <v>2813.3</v>
      </c>
      <c r="D59" s="86">
        <v>3028.3</v>
      </c>
      <c r="E59" s="86">
        <v>2049.8000000000002</v>
      </c>
      <c r="F59" s="47">
        <f t="shared" si="6"/>
        <v>67.688141861770632</v>
      </c>
      <c r="G59" s="86">
        <v>360</v>
      </c>
      <c r="H59" s="86">
        <v>384.5</v>
      </c>
      <c r="I59" s="86">
        <v>242.1</v>
      </c>
      <c r="J59" s="43">
        <f t="shared" si="10"/>
        <v>62.964889466840049</v>
      </c>
    </row>
    <row r="60" spans="1:13" ht="31.5" x14ac:dyDescent="0.25">
      <c r="A60" s="18">
        <v>3</v>
      </c>
      <c r="B60" s="16" t="s">
        <v>65</v>
      </c>
      <c r="C60" s="86">
        <v>1311.8</v>
      </c>
      <c r="D60" s="86">
        <v>1399.1</v>
      </c>
      <c r="E60" s="86">
        <v>799</v>
      </c>
      <c r="F60" s="47">
        <f t="shared" si="6"/>
        <v>57.108140947752133</v>
      </c>
      <c r="G60" s="86">
        <v>190</v>
      </c>
      <c r="H60" s="86">
        <v>190</v>
      </c>
      <c r="I60" s="86">
        <v>96</v>
      </c>
      <c r="J60" s="43">
        <f t="shared" si="10"/>
        <v>50.526315789473685</v>
      </c>
      <c r="K60" s="32"/>
    </row>
    <row r="61" spans="1:13" x14ac:dyDescent="0.25">
      <c r="A61" s="18">
        <v>4</v>
      </c>
      <c r="B61" s="16" t="s">
        <v>59</v>
      </c>
      <c r="C61" s="86">
        <v>1036.3</v>
      </c>
      <c r="D61" s="86">
        <v>1097.8</v>
      </c>
      <c r="E61" s="86">
        <v>820.1</v>
      </c>
      <c r="F61" s="47">
        <f t="shared" si="6"/>
        <v>74.703953361267992</v>
      </c>
      <c r="G61" s="86">
        <v>130</v>
      </c>
      <c r="H61" s="86">
        <v>130</v>
      </c>
      <c r="I61" s="86">
        <v>70.7</v>
      </c>
      <c r="J61" s="43">
        <f t="shared" si="10"/>
        <v>54.384615384615387</v>
      </c>
    </row>
    <row r="62" spans="1:13" ht="31.5" customHeight="1" x14ac:dyDescent="0.25">
      <c r="A62" s="18">
        <v>5</v>
      </c>
      <c r="B62" s="17" t="s">
        <v>66</v>
      </c>
      <c r="C62" s="86">
        <v>1673.2</v>
      </c>
      <c r="D62" s="86">
        <v>1770.4</v>
      </c>
      <c r="E62" s="86">
        <v>1121.3</v>
      </c>
      <c r="F62" s="47">
        <f t="shared" si="6"/>
        <v>63.335969272480789</v>
      </c>
      <c r="G62" s="86">
        <v>330</v>
      </c>
      <c r="H62" s="86">
        <v>330</v>
      </c>
      <c r="I62" s="86">
        <v>109.2</v>
      </c>
      <c r="J62" s="43">
        <f t="shared" si="10"/>
        <v>33.090909090909093</v>
      </c>
    </row>
    <row r="63" spans="1:13" x14ac:dyDescent="0.25">
      <c r="A63" s="18">
        <v>6</v>
      </c>
      <c r="B63" s="9" t="s">
        <v>64</v>
      </c>
      <c r="C63" s="86">
        <v>778.7</v>
      </c>
      <c r="D63" s="86">
        <v>832</v>
      </c>
      <c r="E63" s="86">
        <v>653.20000000000005</v>
      </c>
      <c r="F63" s="47">
        <f t="shared" si="6"/>
        <v>78.509615384615387</v>
      </c>
      <c r="G63" s="86">
        <v>98.9</v>
      </c>
      <c r="H63" s="86">
        <v>98.9</v>
      </c>
      <c r="I63" s="86">
        <v>44.6</v>
      </c>
      <c r="J63" s="43">
        <f t="shared" si="10"/>
        <v>45.096056622851364</v>
      </c>
    </row>
    <row r="64" spans="1:13" x14ac:dyDescent="0.25">
      <c r="A64" s="18">
        <v>7</v>
      </c>
      <c r="B64" s="9" t="s">
        <v>46</v>
      </c>
      <c r="C64" s="86">
        <v>1387.7</v>
      </c>
      <c r="D64" s="86">
        <v>1480.4</v>
      </c>
      <c r="E64" s="86">
        <v>980.5</v>
      </c>
      <c r="F64" s="47">
        <f t="shared" si="6"/>
        <v>66.232099432585784</v>
      </c>
      <c r="G64" s="86">
        <v>218.8</v>
      </c>
      <c r="H64" s="86">
        <v>228.8</v>
      </c>
      <c r="I64" s="86">
        <v>120.9</v>
      </c>
      <c r="J64" s="43">
        <f t="shared" si="10"/>
        <v>52.840909090909086</v>
      </c>
    </row>
    <row r="65" spans="1:12" ht="16.5" thickBot="1" x14ac:dyDescent="0.3">
      <c r="A65" s="18">
        <v>8</v>
      </c>
      <c r="B65" s="12" t="s">
        <v>63</v>
      </c>
      <c r="C65" s="86">
        <v>884.5</v>
      </c>
      <c r="D65" s="86">
        <v>943.3</v>
      </c>
      <c r="E65" s="86">
        <v>710.1</v>
      </c>
      <c r="F65" s="46">
        <f t="shared" si="6"/>
        <v>75.278278384395207</v>
      </c>
      <c r="G65" s="86">
        <v>102</v>
      </c>
      <c r="H65" s="86">
        <v>102</v>
      </c>
      <c r="I65" s="86">
        <v>53.2</v>
      </c>
      <c r="J65" s="45">
        <f t="shared" si="10"/>
        <v>52.156862745098039</v>
      </c>
    </row>
    <row r="66" spans="1:12" s="21" customFormat="1" ht="16.5" thickBot="1" x14ac:dyDescent="0.3">
      <c r="A66" s="109" t="s">
        <v>47</v>
      </c>
      <c r="B66" s="110"/>
      <c r="C66" s="76">
        <f>SUM(C58:C65)</f>
        <v>11159.400000000001</v>
      </c>
      <c r="D66" s="77">
        <f t="shared" ref="D66:E66" si="11">SUM(D58:D65)</f>
        <v>11896.9</v>
      </c>
      <c r="E66" s="78">
        <f t="shared" si="11"/>
        <v>8185.4000000000005</v>
      </c>
      <c r="F66" s="63">
        <f t="shared" si="6"/>
        <v>68.802797367381416</v>
      </c>
      <c r="G66" s="76">
        <f>SUM(G58:G65)</f>
        <v>1599.7</v>
      </c>
      <c r="H66" s="77">
        <f t="shared" ref="H66:I66" si="12">SUM(H58:H65)</f>
        <v>1634.2</v>
      </c>
      <c r="I66" s="78">
        <f t="shared" si="12"/>
        <v>830.7</v>
      </c>
      <c r="J66" s="60">
        <f>I66*100/H66</f>
        <v>50.832211479623055</v>
      </c>
      <c r="K66" s="81"/>
      <c r="L66" s="82"/>
    </row>
    <row r="67" spans="1:12" s="21" customFormat="1" ht="16.5" thickBot="1" x14ac:dyDescent="0.3">
      <c r="A67" s="91" t="s">
        <v>48</v>
      </c>
      <c r="B67" s="92"/>
      <c r="C67" s="83">
        <f>C66+C57+C53+C17</f>
        <v>246034.90000000002</v>
      </c>
      <c r="D67" s="83">
        <f t="shared" ref="D67:E67" si="13">D66+D57+D53+D17</f>
        <v>269656.59999999998</v>
      </c>
      <c r="E67" s="83">
        <f t="shared" si="13"/>
        <v>206968.40000000002</v>
      </c>
      <c r="F67" s="64">
        <f t="shared" si="6"/>
        <v>76.752580875083368</v>
      </c>
      <c r="G67" s="83">
        <f>G66+G57+G53+G17</f>
        <v>13259.899999999998</v>
      </c>
      <c r="H67" s="83">
        <f t="shared" ref="H67:I67" si="14">H66+H57+H53+H17</f>
        <v>12969.699999999999</v>
      </c>
      <c r="I67" s="83">
        <f t="shared" si="14"/>
        <v>8616.1000000000022</v>
      </c>
      <c r="J67" s="65">
        <f>I67*100/H67</f>
        <v>66.43253120735254</v>
      </c>
      <c r="K67" s="81"/>
      <c r="L67" s="82"/>
    </row>
    <row r="68" spans="1:12" s="25" customFormat="1" ht="9" customHeight="1" x14ac:dyDescent="0.25">
      <c r="A68" s="24"/>
      <c r="B68" s="24"/>
      <c r="C68" s="67"/>
      <c r="D68" s="67"/>
      <c r="E68" s="67"/>
      <c r="F68" s="19"/>
      <c r="G68" s="67"/>
      <c r="H68" s="67"/>
      <c r="I68" s="67"/>
      <c r="J68" s="20"/>
      <c r="K68" s="29"/>
    </row>
    <row r="69" spans="1:12" s="25" customFormat="1" ht="2.25" customHeight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9"/>
      <c r="L69" s="1"/>
    </row>
    <row r="70" spans="1:12" s="25" customFormat="1" x14ac:dyDescent="0.25">
      <c r="A70" s="24"/>
      <c r="B70" s="21"/>
      <c r="C70" s="2"/>
      <c r="D70" s="2"/>
      <c r="E70" s="2"/>
      <c r="F70" s="3"/>
      <c r="G70" s="2"/>
      <c r="H70" s="2"/>
      <c r="I70" s="2"/>
      <c r="J70" s="3"/>
      <c r="K70" s="29"/>
      <c r="L70" s="1"/>
    </row>
    <row r="71" spans="1:12" x14ac:dyDescent="0.25">
      <c r="B71" s="21" t="s">
        <v>70</v>
      </c>
      <c r="C71" s="21"/>
      <c r="D71" s="21"/>
      <c r="E71" s="21"/>
      <c r="F71" s="21"/>
      <c r="G71" s="90" t="s">
        <v>71</v>
      </c>
      <c r="H71" s="90"/>
      <c r="I71" s="90"/>
      <c r="J71" s="90"/>
    </row>
    <row r="72" spans="1:12" s="50" customFormat="1" ht="11.25" x14ac:dyDescent="0.2">
      <c r="B72" s="51"/>
      <c r="C72" s="66"/>
      <c r="D72" s="66"/>
      <c r="E72" s="66"/>
      <c r="F72" s="66"/>
      <c r="G72" s="66"/>
      <c r="H72" s="66"/>
      <c r="I72" s="69"/>
      <c r="J72" s="66"/>
      <c r="K72" s="57"/>
      <c r="L72" s="51"/>
    </row>
    <row r="73" spans="1:12" ht="20.25" customHeight="1" x14ac:dyDescent="0.25">
      <c r="B73" s="26"/>
    </row>
    <row r="74" spans="1:12" s="26" customFormat="1" x14ac:dyDescent="0.25">
      <c r="C74" s="84"/>
      <c r="D74" s="84"/>
      <c r="E74" s="84"/>
      <c r="F74" s="84"/>
      <c r="G74" s="84"/>
      <c r="H74" s="84"/>
      <c r="I74" s="70"/>
      <c r="J74" s="84"/>
      <c r="K74" s="30"/>
      <c r="L74" s="1"/>
    </row>
    <row r="75" spans="1:12" x14ac:dyDescent="0.25">
      <c r="E75" s="2" t="s">
        <v>49</v>
      </c>
    </row>
  </sheetData>
  <mergeCells count="16">
    <mergeCell ref="G1:J1"/>
    <mergeCell ref="G2:J2"/>
    <mergeCell ref="G3:J3"/>
    <mergeCell ref="G71:J71"/>
    <mergeCell ref="A67:B67"/>
    <mergeCell ref="A5:J5"/>
    <mergeCell ref="I6:J6"/>
    <mergeCell ref="A7:A8"/>
    <mergeCell ref="B7:B8"/>
    <mergeCell ref="C7:F7"/>
    <mergeCell ref="G7:J7"/>
    <mergeCell ref="I4:J4"/>
    <mergeCell ref="A17:B17"/>
    <mergeCell ref="A53:B53"/>
    <mergeCell ref="A57:B57"/>
    <mergeCell ref="A66:B66"/>
  </mergeCells>
  <pageMargins left="0.25" right="0.25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anexa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2025-10-22T06:28:36Z</dcterms:modified>
</cp:coreProperties>
</file>