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8800" windowHeight="1180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2" l="1"/>
  <c r="C16" i="2"/>
  <c r="J57" i="2"/>
  <c r="J58" i="2"/>
  <c r="J59" i="2"/>
  <c r="J60" i="2"/>
  <c r="J61" i="2"/>
  <c r="J62" i="2"/>
  <c r="J63" i="2"/>
  <c r="J64" i="2"/>
  <c r="J65" i="2"/>
  <c r="J55" i="2" l="1"/>
  <c r="C56" i="2" l="1"/>
  <c r="F55" i="2"/>
  <c r="G56" i="2"/>
  <c r="D56" i="2"/>
  <c r="E56" i="2"/>
  <c r="H56" i="2" l="1"/>
  <c r="I56" i="2"/>
  <c r="F64" i="2"/>
  <c r="F63" i="2"/>
  <c r="F62" i="2"/>
  <c r="F61" i="2"/>
  <c r="F60" i="2"/>
  <c r="F59" i="2"/>
  <c r="F58" i="2"/>
  <c r="F57" i="2"/>
  <c r="J54" i="2"/>
  <c r="F54" i="2"/>
  <c r="J53" i="2"/>
  <c r="F53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I16" i="2"/>
  <c r="H16" i="2"/>
  <c r="G16" i="2"/>
  <c r="E16" i="2"/>
  <c r="D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H65" i="2"/>
  <c r="G65" i="2"/>
  <c r="E65" i="2"/>
  <c r="D65" i="2"/>
  <c r="C65" i="2"/>
  <c r="H52" i="2"/>
  <c r="G52" i="2"/>
  <c r="E52" i="2"/>
  <c r="D52" i="2"/>
  <c r="C52" i="2"/>
  <c r="H66" i="2" l="1"/>
  <c r="G66" i="2"/>
  <c r="D66" i="2"/>
  <c r="C66" i="2"/>
  <c r="E66" i="2"/>
  <c r="F56" i="2"/>
  <c r="F16" i="2"/>
  <c r="J16" i="2"/>
  <c r="J56" i="2"/>
  <c r="F65" i="2"/>
  <c r="F52" i="2"/>
  <c r="I52" i="2"/>
  <c r="J52" i="2" s="1"/>
  <c r="J66" i="2" l="1"/>
  <c r="F66" i="2"/>
</calcChain>
</file>

<file path=xl/sharedStrings.xml><?xml version="1.0" encoding="utf-8"?>
<sst xmlns="http://schemas.openxmlformats.org/spreadsheetml/2006/main" count="80" uniqueCount="73">
  <si>
    <t>Anexa nr. 4</t>
  </si>
  <si>
    <t>mii lei</t>
  </si>
  <si>
    <t>nr/Ord</t>
  </si>
  <si>
    <t>Denumirea     institutiei</t>
  </si>
  <si>
    <t xml:space="preserve">                      Total  cheltuieli     </t>
  </si>
  <si>
    <t xml:space="preserve">   inclusiv: dejunuri calde</t>
  </si>
  <si>
    <t>Plan aprobat anual</t>
  </si>
  <si>
    <t>Plan precizat anual</t>
  </si>
  <si>
    <t>Executat</t>
  </si>
  <si>
    <t>% executarii</t>
  </si>
  <si>
    <t>6=5*100/4</t>
  </si>
  <si>
    <t>10=9*100/8</t>
  </si>
  <si>
    <t>LT "M.Sadoveanu", mun.Hînceşti</t>
  </si>
  <si>
    <t>LT "M.Eminescu", mun.Hînceşti</t>
  </si>
  <si>
    <t>LT" M.Lomonosov", mun.Hînceşti</t>
  </si>
  <si>
    <t>LT "Ştefan Holban", s.Cărpineni</t>
  </si>
  <si>
    <t>LT Lăpuşna</t>
  </si>
  <si>
    <t>LT "Universum", s.Sărata Galbenei</t>
  </si>
  <si>
    <t>Gimnaziul  "A.Donici", s. Ciuciuleni</t>
  </si>
  <si>
    <t>Gimnaziul "Mihai Viteazul", mun. Hincesti</t>
  </si>
  <si>
    <t>Gimnaziul Bobeica</t>
  </si>
  <si>
    <t>Gimnaziul Mingir</t>
  </si>
  <si>
    <t>Gimnaziul Bozieni</t>
  </si>
  <si>
    <t xml:space="preserve">Gimnaziul Boghiceni </t>
  </si>
  <si>
    <t>Gimnaziul Bălceana</t>
  </si>
  <si>
    <t>Gimnaziul Bujor</t>
  </si>
  <si>
    <t>Gimnaziul"A. Bunduchi" s.Buţeni</t>
  </si>
  <si>
    <t>Gimnaziul Căţăleni</t>
  </si>
  <si>
    <t>Gimnaziul Călmăţui</t>
  </si>
  <si>
    <t>Gimnaziul Dancu</t>
  </si>
  <si>
    <t>Gimnaziul Drăguşenii Noi</t>
  </si>
  <si>
    <t>Gimnaziul Fundul Galbenei</t>
  </si>
  <si>
    <t>Gimnaziul Logăneşti</t>
  </si>
  <si>
    <t>Gimnaziul Mireşti</t>
  </si>
  <si>
    <t>Gimnaziul Mereşeni</t>
  </si>
  <si>
    <t>Gimnaziul Obileni</t>
  </si>
  <si>
    <t>Gimnaziul Oneşti</t>
  </si>
  <si>
    <t>Gimnaziul Paşcani</t>
  </si>
  <si>
    <t>Gimnaziul Pereni</t>
  </si>
  <si>
    <t>Gimnaziul Pogăneşti</t>
  </si>
  <si>
    <t>Gimnaziul Tălăieşti</t>
  </si>
  <si>
    <t>Gimnaziul Voinescu</t>
  </si>
  <si>
    <t>Scoală primară-grădiniţă Şipoteni</t>
  </si>
  <si>
    <t>Şcoala primară-grădiniţă Horjeşti</t>
  </si>
  <si>
    <t xml:space="preserve">Scoală primară-grădiniţă Şipoteni              </t>
  </si>
  <si>
    <t>Total educație timpurie</t>
  </si>
  <si>
    <t>Total GENERAL:</t>
  </si>
  <si>
    <t xml:space="preserve"> </t>
  </si>
  <si>
    <t>LT "Dmitrie Cantemir", s.Crasnoarmeiscoe</t>
  </si>
  <si>
    <t xml:space="preserve">Gimnaziul Constantin Tanase, Nemteni    </t>
  </si>
  <si>
    <t>Gimnaziul  "Serghei Anisei", s. Negrea</t>
  </si>
  <si>
    <t xml:space="preserve">Complexul educational gimnaziul-gradinita Pervomaiscoe </t>
  </si>
  <si>
    <t>Complexul educational gimnaziul-gradinita Vasile Movileanu Secareni</t>
  </si>
  <si>
    <t xml:space="preserve">Complexul educational gimnaziul-gradinita  Cotul Morii </t>
  </si>
  <si>
    <t xml:space="preserve">Scoala primara-gradinita Horjesti       </t>
  </si>
  <si>
    <t xml:space="preserve">Gimnaziul "Serghei Andreev"din s. Cioara     </t>
  </si>
  <si>
    <t xml:space="preserve">Gimnaziul "Cezar Radu" din s. Leuseni        </t>
  </si>
  <si>
    <t xml:space="preserve">Gimnaziul Alexei Gustiuc s.Caracui </t>
  </si>
  <si>
    <t>Gimnaziul "D.Creţu"s. Cărpineni</t>
  </si>
  <si>
    <t xml:space="preserve">Gimnaziul Mereseni   </t>
  </si>
  <si>
    <t>Complexul educational gimnaziu-gradinita "K.Evteeva"s. Ivanovca</t>
  </si>
  <si>
    <t>Gimnaziul "Mitr. A.Plamadeala" s.Stolniceni</t>
  </si>
  <si>
    <t>Complexul educational gimnaziu-gradinita "V.Movileanu"s. Secareni</t>
  </si>
  <si>
    <t xml:space="preserve">Scoala primara-gradinita Carpineni din com. Carpineni     </t>
  </si>
  <si>
    <t>Informație privind executarea bugetelor instituțiilor de învățămînt din cadrul CR la situația de 30.06.2025</t>
  </si>
  <si>
    <t>Executat (cheltuieli efective)</t>
  </si>
  <si>
    <t>Secretara Consiliului raional Hîncesti</t>
  </si>
  <si>
    <t>Elena MORARU TOMA</t>
  </si>
  <si>
    <t>la decizia Consiliului raional Hîncesti</t>
  </si>
  <si>
    <t xml:space="preserve"> nr: 04_____  din ______ august 2025</t>
  </si>
  <si>
    <t>Total învățămîntul liceal</t>
  </si>
  <si>
    <t>Total învățămîntul gimnazial</t>
  </si>
  <si>
    <t>Total invățămîntul primar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</si>
</sst>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"/>
    <numFmt numFmtId="166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17" fillId="0" borderId="0"/>
    <xf numFmtId="0" fontId="18" fillId="0" borderId="0"/>
    <xf numFmtId="164" fontId="1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8" fillId="0" borderId="0"/>
    <xf numFmtId="0" fontId="10" fillId="0" borderId="0"/>
    <xf numFmtId="164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8" fillId="0" borderId="0"/>
    <xf numFmtId="0" fontId="9" fillId="0" borderId="0"/>
    <xf numFmtId="164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/>
    <xf numFmtId="0" fontId="6" fillId="0" borderId="0"/>
    <xf numFmtId="164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/>
    </xf>
    <xf numFmtId="0" fontId="20" fillId="0" borderId="25" xfId="0" applyFont="1" applyBorder="1"/>
    <xf numFmtId="0" fontId="20" fillId="0" borderId="18" xfId="0" applyFont="1" applyBorder="1" applyAlignment="1">
      <alignment horizontal="center"/>
    </xf>
    <xf numFmtId="0" fontId="20" fillId="0" borderId="22" xfId="0" applyFont="1" applyBorder="1"/>
    <xf numFmtId="0" fontId="20" fillId="2" borderId="22" xfId="0" applyFont="1" applyFill="1" applyBorder="1"/>
    <xf numFmtId="0" fontId="20" fillId="0" borderId="19" xfId="0" applyFont="1" applyBorder="1" applyAlignment="1">
      <alignment horizontal="center"/>
    </xf>
    <xf numFmtId="0" fontId="20" fillId="0" borderId="23" xfId="0" applyFont="1" applyBorder="1"/>
    <xf numFmtId="0" fontId="23" fillId="0" borderId="15" xfId="0" applyFont="1" applyBorder="1" applyAlignment="1">
      <alignment horizontal="center"/>
    </xf>
    <xf numFmtId="0" fontId="23" fillId="0" borderId="17" xfId="0" applyFont="1" applyBorder="1"/>
    <xf numFmtId="0" fontId="23" fillId="0" borderId="22" xfId="0" applyFont="1" applyBorder="1"/>
    <xf numFmtId="0" fontId="20" fillId="0" borderId="22" xfId="0" applyFont="1" applyBorder="1" applyAlignment="1">
      <alignment wrapText="1"/>
    </xf>
    <xf numFmtId="0" fontId="20" fillId="0" borderId="23" xfId="0" applyFont="1" applyBorder="1" applyAlignment="1">
      <alignment vertical="center" wrapText="1"/>
    </xf>
    <xf numFmtId="0" fontId="20" fillId="2" borderId="15" xfId="0" applyFont="1" applyFill="1" applyBorder="1" applyAlignment="1">
      <alignment horizontal="center"/>
    </xf>
    <xf numFmtId="0" fontId="20" fillId="0" borderId="23" xfId="0" applyFont="1" applyBorder="1" applyAlignment="1">
      <alignment wrapText="1"/>
    </xf>
    <xf numFmtId="166" fontId="19" fillId="2" borderId="0" xfId="0" applyNumberFormat="1" applyFont="1" applyFill="1" applyBorder="1" applyAlignment="1">
      <alignment horizontal="center" vertical="center"/>
    </xf>
    <xf numFmtId="166" fontId="22" fillId="2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6" fontId="20" fillId="0" borderId="0" xfId="7" applyNumberFormat="1" applyFont="1"/>
    <xf numFmtId="0" fontId="19" fillId="0" borderId="0" xfId="0" applyFont="1"/>
    <xf numFmtId="0" fontId="20" fillId="0" borderId="0" xfId="0" applyFont="1" applyAlignment="1">
      <alignment vertical="center"/>
    </xf>
    <xf numFmtId="166" fontId="20" fillId="0" borderId="0" xfId="55" applyNumberFormat="1" applyFont="1"/>
    <xf numFmtId="0" fontId="19" fillId="2" borderId="0" xfId="0" applyFont="1" applyFill="1" applyBorder="1" applyAlignment="1">
      <alignment horizontal="center"/>
    </xf>
    <xf numFmtId="0" fontId="20" fillId="2" borderId="0" xfId="0" applyFont="1" applyFill="1"/>
    <xf numFmtId="0" fontId="21" fillId="0" borderId="0" xfId="0" applyFont="1"/>
    <xf numFmtId="0" fontId="20" fillId="0" borderId="0" xfId="0" applyFont="1" applyFill="1"/>
    <xf numFmtId="0" fontId="23" fillId="0" borderId="26" xfId="0" applyFont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4" fontId="20" fillId="0" borderId="0" xfId="7" applyNumberFormat="1" applyFont="1" applyAlignment="1">
      <alignment horizontal="right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19" fillId="2" borderId="29" xfId="0" applyNumberFormat="1" applyFont="1" applyFill="1" applyBorder="1" applyAlignment="1">
      <alignment horizontal="center" vertical="center"/>
    </xf>
    <xf numFmtId="165" fontId="22" fillId="0" borderId="29" xfId="0" applyNumberFormat="1" applyFont="1" applyBorder="1" applyAlignment="1">
      <alignment horizontal="center" vertical="center"/>
    </xf>
    <xf numFmtId="165" fontId="19" fillId="2" borderId="30" xfId="0" applyNumberFormat="1" applyFont="1" applyFill="1" applyBorder="1" applyAlignment="1">
      <alignment horizontal="center" vertical="center"/>
    </xf>
    <xf numFmtId="165" fontId="22" fillId="0" borderId="30" xfId="0" applyNumberFormat="1" applyFont="1" applyBorder="1" applyAlignment="1">
      <alignment horizontal="center" vertical="center"/>
    </xf>
    <xf numFmtId="165" fontId="19" fillId="3" borderId="31" xfId="0" applyNumberFormat="1" applyFont="1" applyFill="1" applyBorder="1" applyAlignment="1">
      <alignment horizontal="center" vertical="center"/>
    </xf>
    <xf numFmtId="165" fontId="22" fillId="3" borderId="31" xfId="0" applyNumberFormat="1" applyFont="1" applyFill="1" applyBorder="1" applyAlignment="1">
      <alignment horizontal="center" vertical="center"/>
    </xf>
    <xf numFmtId="165" fontId="22" fillId="2" borderId="29" xfId="0" applyNumberFormat="1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right" vertical="center" wrapText="1"/>
    </xf>
    <xf numFmtId="165" fontId="22" fillId="2" borderId="30" xfId="0" applyNumberFormat="1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165" fontId="19" fillId="2" borderId="33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4" fontId="20" fillId="0" borderId="0" xfId="55" applyNumberFormat="1" applyFont="1" applyFill="1" applyAlignment="1">
      <alignment horizontal="right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0" borderId="10" xfId="0" applyFont="1" applyBorder="1"/>
    <xf numFmtId="0" fontId="26" fillId="0" borderId="0" xfId="0" applyFont="1"/>
    <xf numFmtId="0" fontId="27" fillId="0" borderId="0" xfId="0" applyFont="1"/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65" fontId="27" fillId="0" borderId="14" xfId="0" applyNumberFormat="1" applyFont="1" applyBorder="1" applyAlignment="1">
      <alignment horizontal="center" vertical="center" wrapText="1"/>
    </xf>
    <xf numFmtId="165" fontId="28" fillId="0" borderId="14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65" fontId="19" fillId="2" borderId="36" xfId="0" applyNumberFormat="1" applyFont="1" applyFill="1" applyBorder="1" applyAlignment="1">
      <alignment horizontal="center" vertical="center"/>
    </xf>
    <xf numFmtId="165" fontId="19" fillId="2" borderId="37" xfId="0" applyNumberFormat="1" applyFont="1" applyFill="1" applyBorder="1" applyAlignment="1">
      <alignment horizontal="center" vertical="center"/>
    </xf>
    <xf numFmtId="166" fontId="22" fillId="3" borderId="31" xfId="0" applyNumberFormat="1" applyFont="1" applyFill="1" applyBorder="1" applyAlignment="1">
      <alignment horizontal="center" vertical="center"/>
    </xf>
    <xf numFmtId="165" fontId="22" fillId="2" borderId="33" xfId="0" applyNumberFormat="1" applyFont="1" applyFill="1" applyBorder="1" applyAlignment="1">
      <alignment horizontal="center" vertical="center"/>
    </xf>
    <xf numFmtId="166" fontId="19" fillId="3" borderId="31" xfId="0" applyNumberFormat="1" applyFont="1" applyFill="1" applyBorder="1" applyAlignment="1">
      <alignment horizontal="center" vertical="center"/>
    </xf>
    <xf numFmtId="166" fontId="19" fillId="4" borderId="31" xfId="0" applyNumberFormat="1" applyFont="1" applyFill="1" applyBorder="1" applyAlignment="1">
      <alignment horizontal="center" vertical="center"/>
    </xf>
    <xf numFmtId="166" fontId="22" fillId="4" borderId="3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66" fontId="29" fillId="0" borderId="16" xfId="139" applyNumberFormat="1" applyFont="1" applyBorder="1" applyAlignment="1">
      <alignment horizontal="center" vertical="center"/>
    </xf>
    <xf numFmtId="165" fontId="20" fillId="3" borderId="11" xfId="0" applyNumberFormat="1" applyFont="1" applyFill="1" applyBorder="1" applyAlignment="1">
      <alignment horizontal="center" vertical="center"/>
    </xf>
    <xf numFmtId="165" fontId="20" fillId="3" borderId="20" xfId="0" applyNumberFormat="1" applyFont="1" applyFill="1" applyBorder="1" applyAlignment="1">
      <alignment horizontal="center" vertical="center"/>
    </xf>
    <xf numFmtId="166" fontId="20" fillId="3" borderId="11" xfId="0" applyNumberFormat="1" applyFont="1" applyFill="1" applyBorder="1" applyAlignment="1">
      <alignment horizontal="center" vertical="center"/>
    </xf>
    <xf numFmtId="166" fontId="20" fillId="3" borderId="13" xfId="0" applyNumberFormat="1" applyFont="1" applyFill="1" applyBorder="1" applyAlignment="1">
      <alignment horizontal="center" vertical="center"/>
    </xf>
    <xf numFmtId="166" fontId="20" fillId="3" borderId="12" xfId="0" applyNumberFormat="1" applyFont="1" applyFill="1" applyBorder="1" applyAlignment="1">
      <alignment horizontal="center" vertical="center"/>
    </xf>
    <xf numFmtId="166" fontId="20" fillId="4" borderId="11" xfId="0" applyNumberFormat="1" applyFont="1" applyFill="1" applyBorder="1" applyAlignment="1">
      <alignment horizontal="center" vertical="center"/>
    </xf>
    <xf numFmtId="166" fontId="20" fillId="2" borderId="0" xfId="0" applyNumberFormat="1" applyFont="1" applyFill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 wrapText="1"/>
    </xf>
    <xf numFmtId="165" fontId="20" fillId="3" borderId="28" xfId="0" applyNumberFormat="1" applyFont="1" applyFill="1" applyBorder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5" fontId="22" fillId="2" borderId="3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34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9" fillId="4" borderId="11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40">
    <cellStyle name="Normal 10" xfId="74"/>
    <cellStyle name="Normal 10 2" xfId="137"/>
    <cellStyle name="Normal 2" xfId="4"/>
    <cellStyle name="Normal 3" xfId="75"/>
    <cellStyle name="Normal 4" xfId="76"/>
    <cellStyle name="Normal 5" xfId="138"/>
    <cellStyle name="Normal 6" xfId="139"/>
    <cellStyle name="Обычный" xfId="0" builtinId="0"/>
    <cellStyle name="Обычный 10" xfId="19"/>
    <cellStyle name="Обычный 10 2" xfId="55"/>
    <cellStyle name="Обычный 10 2 2" xfId="120"/>
    <cellStyle name="Обычный 10 3" xfId="90"/>
    <cellStyle name="Обычный 11" xfId="20"/>
    <cellStyle name="Обычный 12" xfId="36"/>
    <cellStyle name="Обычный 12 2" xfId="71"/>
    <cellStyle name="Обычный 12 2 2" xfId="134"/>
    <cellStyle name="Обычный 12 3" xfId="104"/>
    <cellStyle name="Обычный 13" xfId="37"/>
    <cellStyle name="Обычный 13 2" xfId="72"/>
    <cellStyle name="Обычный 13 2 2" xfId="135"/>
    <cellStyle name="Обычный 13 3" xfId="105"/>
    <cellStyle name="Обычный 14" xfId="38"/>
    <cellStyle name="Обычный 14 2" xfId="106"/>
    <cellStyle name="Обычный 15" xfId="39"/>
    <cellStyle name="Обычный 16" xfId="73"/>
    <cellStyle name="Обычный 16 2" xfId="136"/>
    <cellStyle name="Обычный 2" xfId="2"/>
    <cellStyle name="Обычный 21" xfId="1"/>
    <cellStyle name="Обычный 21 2" xfId="12"/>
    <cellStyle name="Обычный 21 2 2" xfId="29"/>
    <cellStyle name="Обычный 21 2 2 2" xfId="64"/>
    <cellStyle name="Обычный 21 2 2 2 2" xfId="128"/>
    <cellStyle name="Обычный 21 2 2 3" xfId="98"/>
    <cellStyle name="Обычный 21 2 3" xfId="48"/>
    <cellStyle name="Обычный 21 2 3 2" xfId="114"/>
    <cellStyle name="Обычный 21 2 4" xfId="84"/>
    <cellStyle name="Обычный 21 3" xfId="21"/>
    <cellStyle name="Обычный 21 3 2" xfId="56"/>
    <cellStyle name="Обычный 21 3 2 2" xfId="121"/>
    <cellStyle name="Обычный 21 3 3" xfId="91"/>
    <cellStyle name="Обычный 21 4" xfId="40"/>
    <cellStyle name="Обычный 21 4 2" xfId="107"/>
    <cellStyle name="Обычный 21 5" xfId="77"/>
    <cellStyle name="Обычный 3" xfId="5"/>
    <cellStyle name="Обычный 3 2" xfId="14"/>
    <cellStyle name="Обычный 3 2 2" xfId="31"/>
    <cellStyle name="Обычный 3 2 2 2" xfId="66"/>
    <cellStyle name="Обычный 3 2 2 2 2" xfId="129"/>
    <cellStyle name="Обычный 3 2 2 3" xfId="99"/>
    <cellStyle name="Обычный 3 2 3" xfId="50"/>
    <cellStyle name="Обычный 3 2 3 2" xfId="115"/>
    <cellStyle name="Обычный 3 2 4" xfId="85"/>
    <cellStyle name="Обычный 3 3" xfId="23"/>
    <cellStyle name="Обычный 3 3 2" xfId="58"/>
    <cellStyle name="Обычный 3 3 2 2" xfId="122"/>
    <cellStyle name="Обычный 3 3 3" xfId="92"/>
    <cellStyle name="Обычный 3 4" xfId="42"/>
    <cellStyle name="Обычный 3 4 2" xfId="108"/>
    <cellStyle name="Обычный 3 5" xfId="78"/>
    <cellStyle name="Обычный 4" xfId="6"/>
    <cellStyle name="Обычный 4 2" xfId="15"/>
    <cellStyle name="Обычный 4 2 2" xfId="32"/>
    <cellStyle name="Обычный 4 2 2 2" xfId="67"/>
    <cellStyle name="Обычный 4 2 2 2 2" xfId="130"/>
    <cellStyle name="Обычный 4 2 2 3" xfId="100"/>
    <cellStyle name="Обычный 4 2 3" xfId="51"/>
    <cellStyle name="Обычный 4 2 3 2" xfId="116"/>
    <cellStyle name="Обычный 4 2 4" xfId="86"/>
    <cellStyle name="Обычный 4 3" xfId="24"/>
    <cellStyle name="Обычный 4 3 2" xfId="59"/>
    <cellStyle name="Обычный 4 3 2 2" xfId="123"/>
    <cellStyle name="Обычный 4 3 3" xfId="93"/>
    <cellStyle name="Обычный 4 4" xfId="43"/>
    <cellStyle name="Обычный 4 4 2" xfId="109"/>
    <cellStyle name="Обычный 4 5" xfId="79"/>
    <cellStyle name="Обычный 5" xfId="7"/>
    <cellStyle name="Обычный 5 2" xfId="16"/>
    <cellStyle name="Обычный 5 2 2" xfId="33"/>
    <cellStyle name="Обычный 5 2 2 2" xfId="68"/>
    <cellStyle name="Обычный 5 2 2 2 2" xfId="131"/>
    <cellStyle name="Обычный 5 2 2 3" xfId="101"/>
    <cellStyle name="Обычный 5 2 3" xfId="52"/>
    <cellStyle name="Обычный 5 2 3 2" xfId="117"/>
    <cellStyle name="Обычный 5 2 4" xfId="87"/>
    <cellStyle name="Обычный 5 3" xfId="25"/>
    <cellStyle name="Обычный 5 3 2" xfId="60"/>
    <cellStyle name="Обычный 5 3 2 2" xfId="124"/>
    <cellStyle name="Обычный 5 3 3" xfId="94"/>
    <cellStyle name="Обычный 5 4" xfId="44"/>
    <cellStyle name="Обычный 5 4 2" xfId="110"/>
    <cellStyle name="Обычный 5 5" xfId="80"/>
    <cellStyle name="Обычный 6" xfId="8"/>
    <cellStyle name="Обычный 6 2" xfId="17"/>
    <cellStyle name="Обычный 6 2 2" xfId="34"/>
    <cellStyle name="Обычный 6 2 2 2" xfId="69"/>
    <cellStyle name="Обычный 6 2 2 2 2" xfId="132"/>
    <cellStyle name="Обычный 6 2 2 3" xfId="102"/>
    <cellStyle name="Обычный 6 2 3" xfId="53"/>
    <cellStyle name="Обычный 6 2 3 2" xfId="118"/>
    <cellStyle name="Обычный 6 2 4" xfId="88"/>
    <cellStyle name="Обычный 6 3" xfId="26"/>
    <cellStyle name="Обычный 6 3 2" xfId="61"/>
    <cellStyle name="Обычный 6 3 2 2" xfId="125"/>
    <cellStyle name="Обычный 6 3 3" xfId="95"/>
    <cellStyle name="Обычный 6 4" xfId="45"/>
    <cellStyle name="Обычный 6 4 2" xfId="111"/>
    <cellStyle name="Обычный 6 5" xfId="81"/>
    <cellStyle name="Обычный 7" xfId="9"/>
    <cellStyle name="Обычный 7 2" xfId="18"/>
    <cellStyle name="Обычный 7 2 2" xfId="35"/>
    <cellStyle name="Обычный 7 2 2 2" xfId="70"/>
    <cellStyle name="Обычный 7 2 2 2 2" xfId="133"/>
    <cellStyle name="Обычный 7 2 2 3" xfId="103"/>
    <cellStyle name="Обычный 7 2 3" xfId="54"/>
    <cellStyle name="Обычный 7 2 3 2" xfId="119"/>
    <cellStyle name="Обычный 7 2 4" xfId="89"/>
    <cellStyle name="Обычный 7 3" xfId="27"/>
    <cellStyle name="Обычный 7 3 2" xfId="62"/>
    <cellStyle name="Обычный 7 3 2 2" xfId="126"/>
    <cellStyle name="Обычный 7 3 3" xfId="96"/>
    <cellStyle name="Обычный 7 4" xfId="46"/>
    <cellStyle name="Обычный 7 4 2" xfId="112"/>
    <cellStyle name="Обычный 7 5" xfId="82"/>
    <cellStyle name="Обычный 8" xfId="10"/>
    <cellStyle name="Обычный 8 2" xfId="28"/>
    <cellStyle name="Обычный 8 2 2" xfId="63"/>
    <cellStyle name="Обычный 8 2 2 2" xfId="127"/>
    <cellStyle name="Обычный 8 2 3" xfId="97"/>
    <cellStyle name="Обычный 8 3" xfId="47"/>
    <cellStyle name="Обычный 8 3 2" xfId="113"/>
    <cellStyle name="Обычный 8 4" xfId="83"/>
    <cellStyle name="Обычный 9" xfId="11"/>
    <cellStyle name="Финансовый 2" xfId="3"/>
    <cellStyle name="Финансовый 2 2" xfId="13"/>
    <cellStyle name="Финансовый 2 2 2" xfId="30"/>
    <cellStyle name="Финансовый 2 2 2 2" xfId="65"/>
    <cellStyle name="Финансовый 2 2 3" xfId="49"/>
    <cellStyle name="Финансовый 2 3" xfId="22"/>
    <cellStyle name="Финансовый 2 3 2" xfId="57"/>
    <cellStyle name="Финансовый 2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90" zoomScaleNormal="90" workbookViewId="0">
      <selection activeCell="R8" sqref="R8"/>
    </sheetView>
  </sheetViews>
  <sheetFormatPr defaultRowHeight="15.75" x14ac:dyDescent="0.25"/>
  <cols>
    <col min="1" max="1" width="4.7109375" style="1" customWidth="1"/>
    <col min="2" max="2" width="54.85546875" style="1" customWidth="1"/>
    <col min="3" max="3" width="12.42578125" style="2" customWidth="1"/>
    <col min="4" max="4" width="11.5703125" style="2" customWidth="1"/>
    <col min="5" max="5" width="11" style="2" bestFit="1" customWidth="1"/>
    <col min="6" max="6" width="11" style="2" customWidth="1"/>
    <col min="7" max="7" width="10.140625" style="2" customWidth="1"/>
    <col min="8" max="8" width="10.5703125" style="2" bestFit="1" customWidth="1"/>
    <col min="9" max="9" width="10.5703125" style="87" customWidth="1"/>
    <col min="10" max="10" width="12.28515625" style="2" customWidth="1"/>
    <col min="11" max="11" width="8.28515625" style="33" customWidth="1"/>
    <col min="12" max="12" width="9.140625" style="1"/>
    <col min="13" max="13" width="16.28515625" style="1" bestFit="1" customWidth="1"/>
    <col min="14" max="16384" width="9.140625" style="1"/>
  </cols>
  <sheetData>
    <row r="1" spans="1:13" x14ac:dyDescent="0.25">
      <c r="G1" s="91" t="s">
        <v>0</v>
      </c>
      <c r="H1" s="91"/>
      <c r="I1" s="91"/>
      <c r="J1" s="91"/>
    </row>
    <row r="2" spans="1:13" x14ac:dyDescent="0.25">
      <c r="G2" s="113" t="s">
        <v>68</v>
      </c>
      <c r="H2" s="113"/>
      <c r="I2" s="113"/>
      <c r="J2" s="113"/>
    </row>
    <row r="3" spans="1:13" ht="24.75" customHeight="1" x14ac:dyDescent="0.25">
      <c r="G3" s="101" t="s">
        <v>69</v>
      </c>
      <c r="H3" s="101"/>
      <c r="I3" s="101"/>
      <c r="J3" s="101"/>
    </row>
    <row r="4" spans="1:13" ht="33.75" customHeight="1" x14ac:dyDescent="0.25">
      <c r="A4" s="104" t="s">
        <v>64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3" ht="16.5" thickBot="1" x14ac:dyDescent="0.3">
      <c r="A5" s="4"/>
      <c r="B5" s="4"/>
      <c r="C5" s="5"/>
      <c r="D5" s="5"/>
      <c r="E5" s="5"/>
      <c r="F5" s="76"/>
      <c r="G5" s="5"/>
      <c r="H5" s="5"/>
      <c r="I5" s="105" t="s">
        <v>1</v>
      </c>
      <c r="J5" s="105"/>
    </row>
    <row r="6" spans="1:13" x14ac:dyDescent="0.25">
      <c r="A6" s="106" t="s">
        <v>2</v>
      </c>
      <c r="B6" s="108" t="s">
        <v>3</v>
      </c>
      <c r="C6" s="110" t="s">
        <v>4</v>
      </c>
      <c r="D6" s="111"/>
      <c r="E6" s="111"/>
      <c r="F6" s="112"/>
      <c r="G6" s="110" t="s">
        <v>5</v>
      </c>
      <c r="H6" s="111"/>
      <c r="I6" s="111"/>
      <c r="J6" s="112"/>
    </row>
    <row r="7" spans="1:13" ht="48" thickBot="1" x14ac:dyDescent="0.3">
      <c r="A7" s="107"/>
      <c r="B7" s="109"/>
      <c r="C7" s="39" t="s">
        <v>6</v>
      </c>
      <c r="D7" s="40" t="s">
        <v>7</v>
      </c>
      <c r="E7" s="40" t="s">
        <v>8</v>
      </c>
      <c r="F7" s="41" t="s">
        <v>9</v>
      </c>
      <c r="G7" s="39" t="s">
        <v>6</v>
      </c>
      <c r="H7" s="40" t="s">
        <v>7</v>
      </c>
      <c r="I7" s="57" t="s">
        <v>65</v>
      </c>
      <c r="J7" s="42" t="s">
        <v>9</v>
      </c>
    </row>
    <row r="8" spans="1:13" s="60" customFormat="1" ht="14.25" customHeight="1" thickBot="1" x14ac:dyDescent="0.25">
      <c r="A8" s="62">
        <v>1</v>
      </c>
      <c r="B8" s="63">
        <v>2</v>
      </c>
      <c r="C8" s="62">
        <v>3</v>
      </c>
      <c r="D8" s="64">
        <v>4</v>
      </c>
      <c r="E8" s="64">
        <v>5</v>
      </c>
      <c r="F8" s="65" t="s">
        <v>10</v>
      </c>
      <c r="G8" s="62">
        <v>7</v>
      </c>
      <c r="H8" s="64">
        <v>8</v>
      </c>
      <c r="I8" s="85">
        <v>9</v>
      </c>
      <c r="J8" s="66" t="s">
        <v>11</v>
      </c>
      <c r="K8" s="67"/>
    </row>
    <row r="9" spans="1:13" x14ac:dyDescent="0.25">
      <c r="A9" s="6">
        <v>1</v>
      </c>
      <c r="B9" s="7" t="s">
        <v>12</v>
      </c>
      <c r="C9" s="77">
        <v>24715.3</v>
      </c>
      <c r="D9" s="77">
        <v>26464.9</v>
      </c>
      <c r="E9" s="77">
        <v>11561.1</v>
      </c>
      <c r="F9" s="43">
        <f>E9/D9*100</f>
        <v>43.68465401342911</v>
      </c>
      <c r="G9" s="77">
        <v>1234.0999999999999</v>
      </c>
      <c r="H9" s="77">
        <v>1234.0999999999999</v>
      </c>
      <c r="I9" s="77">
        <v>549.19123000000002</v>
      </c>
      <c r="J9" s="44">
        <f>I9/H9*100</f>
        <v>44.501355643789005</v>
      </c>
    </row>
    <row r="10" spans="1:13" x14ac:dyDescent="0.25">
      <c r="A10" s="8">
        <v>2</v>
      </c>
      <c r="B10" s="9" t="s">
        <v>13</v>
      </c>
      <c r="C10" s="77">
        <v>16435.099999999999</v>
      </c>
      <c r="D10" s="77">
        <v>17900.599999999999</v>
      </c>
      <c r="E10" s="77">
        <v>10121.4</v>
      </c>
      <c r="F10" s="43">
        <f>E10/D10*100</f>
        <v>56.542238807637737</v>
      </c>
      <c r="G10" s="77">
        <v>770.6</v>
      </c>
      <c r="H10" s="77">
        <v>770.6</v>
      </c>
      <c r="I10" s="77">
        <v>406.9</v>
      </c>
      <c r="J10" s="44">
        <f t="shared" ref="J10:J16" si="0">I10/H10*100</f>
        <v>52.803010641058911</v>
      </c>
    </row>
    <row r="11" spans="1:13" x14ac:dyDescent="0.25">
      <c r="A11" s="8">
        <v>3</v>
      </c>
      <c r="B11" s="9" t="s">
        <v>14</v>
      </c>
      <c r="C11" s="77">
        <v>3227.9</v>
      </c>
      <c r="D11" s="77">
        <v>3484.1</v>
      </c>
      <c r="E11" s="77">
        <v>2229.1</v>
      </c>
      <c r="F11" s="43">
        <f>E11/D11*100</f>
        <v>63.979219884618701</v>
      </c>
      <c r="G11" s="77">
        <v>135.30000000000001</v>
      </c>
      <c r="H11" s="77">
        <v>135.30000000000001</v>
      </c>
      <c r="I11" s="77">
        <v>72.533389999999997</v>
      </c>
      <c r="J11" s="44">
        <f t="shared" si="0"/>
        <v>53.609305247597931</v>
      </c>
    </row>
    <row r="12" spans="1:13" x14ac:dyDescent="0.25">
      <c r="A12" s="8">
        <v>4</v>
      </c>
      <c r="B12" s="9" t="s">
        <v>15</v>
      </c>
      <c r="C12" s="77">
        <v>15925.1</v>
      </c>
      <c r="D12" s="77">
        <v>16958.099999999999</v>
      </c>
      <c r="E12" s="77">
        <v>10759.1</v>
      </c>
      <c r="F12" s="43">
        <f t="shared" ref="F12" si="1">E12/D12*100</f>
        <v>63.4451972803557</v>
      </c>
      <c r="G12" s="77">
        <v>629.4</v>
      </c>
      <c r="H12" s="77">
        <v>629.4</v>
      </c>
      <c r="I12" s="77">
        <v>348.92786999999998</v>
      </c>
      <c r="J12" s="44">
        <f t="shared" si="0"/>
        <v>55.438174451858913</v>
      </c>
    </row>
    <row r="13" spans="1:13" x14ac:dyDescent="0.25">
      <c r="A13" s="8">
        <v>5</v>
      </c>
      <c r="B13" s="9" t="s">
        <v>48</v>
      </c>
      <c r="C13" s="77">
        <v>5969.9</v>
      </c>
      <c r="D13" s="77">
        <v>6388.9</v>
      </c>
      <c r="E13" s="77">
        <v>4718.2</v>
      </c>
      <c r="F13" s="43">
        <f>E13/D13*100</f>
        <v>73.84995852181126</v>
      </c>
      <c r="G13" s="77">
        <v>291.2</v>
      </c>
      <c r="H13" s="77">
        <v>291.2</v>
      </c>
      <c r="I13" s="77">
        <v>158.12798000000001</v>
      </c>
      <c r="J13" s="44">
        <f t="shared" si="0"/>
        <v>54.302190934065941</v>
      </c>
    </row>
    <row r="14" spans="1:13" x14ac:dyDescent="0.25">
      <c r="A14" s="8">
        <v>6</v>
      </c>
      <c r="B14" s="10" t="s">
        <v>16</v>
      </c>
      <c r="C14" s="77">
        <v>11717.2</v>
      </c>
      <c r="D14" s="77">
        <v>12783.9</v>
      </c>
      <c r="E14" s="77">
        <v>7703</v>
      </c>
      <c r="F14" s="43">
        <f>E14/D14*100</f>
        <v>60.255477592909834</v>
      </c>
      <c r="G14" s="77">
        <v>494.1</v>
      </c>
      <c r="H14" s="77">
        <v>494.1</v>
      </c>
      <c r="I14" s="77">
        <v>254.92079000000001</v>
      </c>
      <c r="J14" s="44">
        <f t="shared" si="0"/>
        <v>51.592954867435736</v>
      </c>
    </row>
    <row r="15" spans="1:13" ht="16.5" thickBot="1" x14ac:dyDescent="0.3">
      <c r="A15" s="11">
        <v>7</v>
      </c>
      <c r="B15" s="12" t="s">
        <v>17</v>
      </c>
      <c r="C15" s="77">
        <v>14440.4</v>
      </c>
      <c r="D15" s="77">
        <v>15419.6</v>
      </c>
      <c r="E15" s="77">
        <v>10033.799999999999</v>
      </c>
      <c r="F15" s="45">
        <f>E15/D15*100</f>
        <v>65.071726893045209</v>
      </c>
      <c r="G15" s="77">
        <v>688.2</v>
      </c>
      <c r="H15" s="77">
        <v>688.2</v>
      </c>
      <c r="I15" s="77">
        <v>361.03361000000001</v>
      </c>
      <c r="J15" s="46">
        <f t="shared" si="0"/>
        <v>52.460565242662014</v>
      </c>
    </row>
    <row r="16" spans="1:13" ht="15.75" customHeight="1" thickBot="1" x14ac:dyDescent="0.3">
      <c r="A16" s="93" t="s">
        <v>70</v>
      </c>
      <c r="B16" s="94"/>
      <c r="C16" s="78">
        <f>SUM(C9:C15)</f>
        <v>92430.89999999998</v>
      </c>
      <c r="D16" s="78">
        <f t="shared" ref="D16:E16" si="2">SUM(D9:D15)</f>
        <v>99400.099999999991</v>
      </c>
      <c r="E16" s="79">
        <f t="shared" si="2"/>
        <v>57125.7</v>
      </c>
      <c r="F16" s="47">
        <f>E16/D16*100</f>
        <v>57.470465321463458</v>
      </c>
      <c r="G16" s="86">
        <f>SUM(G9:G15)</f>
        <v>4242.8999999999996</v>
      </c>
      <c r="H16" s="78">
        <f t="shared" ref="H16:I16" si="3">SUM(H9:H15)</f>
        <v>4242.8999999999996</v>
      </c>
      <c r="I16" s="79">
        <f t="shared" si="3"/>
        <v>2151.6348699999999</v>
      </c>
      <c r="J16" s="48">
        <f t="shared" si="0"/>
        <v>50.711420726389967</v>
      </c>
      <c r="K16" s="38"/>
      <c r="L16" s="24"/>
      <c r="M16" s="24"/>
    </row>
    <row r="17" spans="1:13" x14ac:dyDescent="0.25">
      <c r="A17" s="13">
        <v>1</v>
      </c>
      <c r="B17" s="14" t="s">
        <v>56</v>
      </c>
      <c r="C17" s="77">
        <v>4161.2</v>
      </c>
      <c r="D17" s="77">
        <v>4488.7</v>
      </c>
      <c r="E17" s="77">
        <v>3245</v>
      </c>
      <c r="F17" s="43">
        <f>E17*100/D17</f>
        <v>72.292645977677282</v>
      </c>
      <c r="G17" s="77">
        <v>161.80000000000001</v>
      </c>
      <c r="H17" s="77">
        <v>161.80000000000001</v>
      </c>
      <c r="I17" s="77">
        <v>80.961860000000001</v>
      </c>
      <c r="J17" s="49">
        <f>I17*100/H17</f>
        <v>50.038232385661303</v>
      </c>
    </row>
    <row r="18" spans="1:13" x14ac:dyDescent="0.25">
      <c r="A18" s="13">
        <v>2</v>
      </c>
      <c r="B18" s="15" t="s">
        <v>55</v>
      </c>
      <c r="C18" s="77">
        <v>3758.7</v>
      </c>
      <c r="D18" s="77">
        <v>4041.2</v>
      </c>
      <c r="E18" s="77">
        <v>3333.7</v>
      </c>
      <c r="F18" s="43">
        <f t="shared" ref="F18:F51" si="4">E18*100/D18</f>
        <v>82.492823913689008</v>
      </c>
      <c r="G18" s="77">
        <v>135.30000000000001</v>
      </c>
      <c r="H18" s="77">
        <v>135.30000000000001</v>
      </c>
      <c r="I18" s="77">
        <v>76.327289999999991</v>
      </c>
      <c r="J18" s="49">
        <f t="shared" ref="J18:J50" si="5">I18*100/H18</f>
        <v>56.413370288248331</v>
      </c>
    </row>
    <row r="19" spans="1:13" x14ac:dyDescent="0.25">
      <c r="A19" s="13">
        <v>3</v>
      </c>
      <c r="B19" s="15" t="s">
        <v>18</v>
      </c>
      <c r="C19" s="77">
        <v>5547.3</v>
      </c>
      <c r="D19" s="77">
        <v>6105.5</v>
      </c>
      <c r="E19" s="77">
        <v>3826.9</v>
      </c>
      <c r="F19" s="43">
        <f t="shared" si="4"/>
        <v>62.679551224305953</v>
      </c>
      <c r="G19" s="77">
        <v>282.39999999999998</v>
      </c>
      <c r="H19" s="77">
        <v>282.39999999999998</v>
      </c>
      <c r="I19" s="77">
        <v>165.43367999999998</v>
      </c>
      <c r="J19" s="49">
        <f t="shared" si="5"/>
        <v>58.581331444759208</v>
      </c>
    </row>
    <row r="20" spans="1:13" x14ac:dyDescent="0.25">
      <c r="A20" s="13">
        <v>4</v>
      </c>
      <c r="B20" s="9" t="s">
        <v>19</v>
      </c>
      <c r="C20" s="77">
        <v>5610.1</v>
      </c>
      <c r="D20" s="77">
        <v>5995.8</v>
      </c>
      <c r="E20" s="77">
        <v>3401.3</v>
      </c>
      <c r="F20" s="43">
        <f t="shared" si="4"/>
        <v>56.728042963407717</v>
      </c>
      <c r="G20" s="77">
        <v>247.1</v>
      </c>
      <c r="H20" s="77">
        <v>247.1</v>
      </c>
      <c r="I20" s="77">
        <v>138.08157</v>
      </c>
      <c r="J20" s="49">
        <f t="shared" si="5"/>
        <v>55.880845811412385</v>
      </c>
    </row>
    <row r="21" spans="1:13" x14ac:dyDescent="0.25">
      <c r="A21" s="13">
        <v>5</v>
      </c>
      <c r="B21" s="9" t="s">
        <v>20</v>
      </c>
      <c r="C21" s="77">
        <v>5502.7</v>
      </c>
      <c r="D21" s="77">
        <v>6177.6</v>
      </c>
      <c r="E21" s="77">
        <v>4368.7</v>
      </c>
      <c r="F21" s="43">
        <f t="shared" si="4"/>
        <v>70.718401968401963</v>
      </c>
      <c r="G21" s="77">
        <v>370.6</v>
      </c>
      <c r="H21" s="77">
        <v>370.6</v>
      </c>
      <c r="I21" s="77">
        <v>178.04253</v>
      </c>
      <c r="J21" s="49">
        <f t="shared" si="5"/>
        <v>48.041697247706423</v>
      </c>
    </row>
    <row r="22" spans="1:13" x14ac:dyDescent="0.25">
      <c r="A22" s="13">
        <v>6</v>
      </c>
      <c r="B22" s="9" t="s">
        <v>21</v>
      </c>
      <c r="C22" s="77">
        <v>10369.200000000001</v>
      </c>
      <c r="D22" s="77">
        <v>11129.6</v>
      </c>
      <c r="E22" s="77">
        <v>7022.8</v>
      </c>
      <c r="F22" s="43">
        <f t="shared" si="4"/>
        <v>63.100201265094881</v>
      </c>
      <c r="G22" s="77">
        <v>600</v>
      </c>
      <c r="H22" s="77">
        <v>600</v>
      </c>
      <c r="I22" s="77">
        <v>328.18964</v>
      </c>
      <c r="J22" s="49">
        <f t="shared" si="5"/>
        <v>54.698273333333333</v>
      </c>
    </row>
    <row r="23" spans="1:13" x14ac:dyDescent="0.25">
      <c r="A23" s="13">
        <v>7</v>
      </c>
      <c r="B23" s="9" t="s">
        <v>22</v>
      </c>
      <c r="C23" s="77">
        <v>4881.6000000000004</v>
      </c>
      <c r="D23" s="77">
        <v>5250.3</v>
      </c>
      <c r="E23" s="77">
        <v>2820.5</v>
      </c>
      <c r="F23" s="43">
        <f t="shared" si="4"/>
        <v>53.720739767251395</v>
      </c>
      <c r="G23" s="77">
        <v>255.9</v>
      </c>
      <c r="H23" s="77">
        <v>255.9</v>
      </c>
      <c r="I23" s="77">
        <v>145.45276999999999</v>
      </c>
      <c r="J23" s="49">
        <f t="shared" si="5"/>
        <v>56.839691285658454</v>
      </c>
    </row>
    <row r="24" spans="1:13" x14ac:dyDescent="0.25">
      <c r="A24" s="13">
        <v>8</v>
      </c>
      <c r="B24" s="15" t="s">
        <v>23</v>
      </c>
      <c r="C24" s="77">
        <v>3565.1</v>
      </c>
      <c r="D24" s="77">
        <v>3860.1</v>
      </c>
      <c r="E24" s="77">
        <v>3169</v>
      </c>
      <c r="F24" s="43">
        <f t="shared" si="4"/>
        <v>82.096318748218962</v>
      </c>
      <c r="G24" s="77">
        <v>188.2</v>
      </c>
      <c r="H24" s="77">
        <v>188.2</v>
      </c>
      <c r="I24" s="77">
        <v>90.274299999999997</v>
      </c>
      <c r="J24" s="49">
        <f t="shared" si="5"/>
        <v>47.967215727948997</v>
      </c>
    </row>
    <row r="25" spans="1:13" x14ac:dyDescent="0.25">
      <c r="A25" s="13">
        <v>9</v>
      </c>
      <c r="B25" s="9" t="s">
        <v>24</v>
      </c>
      <c r="C25" s="77">
        <v>2567.1999999999998</v>
      </c>
      <c r="D25" s="77">
        <v>2753</v>
      </c>
      <c r="E25" s="77">
        <v>2477</v>
      </c>
      <c r="F25" s="43">
        <f t="shared" si="4"/>
        <v>89.974573192880499</v>
      </c>
      <c r="G25" s="77">
        <v>114.7</v>
      </c>
      <c r="H25" s="77">
        <v>114.7</v>
      </c>
      <c r="I25" s="77">
        <v>63.254750000000001</v>
      </c>
      <c r="J25" s="49">
        <f t="shared" si="5"/>
        <v>55.147994768962512</v>
      </c>
    </row>
    <row r="26" spans="1:13" x14ac:dyDescent="0.25">
      <c r="A26" s="13">
        <v>10</v>
      </c>
      <c r="B26" s="9" t="s">
        <v>25</v>
      </c>
      <c r="C26" s="77">
        <v>4779.8999999999996</v>
      </c>
      <c r="D26" s="77">
        <v>5399.8</v>
      </c>
      <c r="E26" s="77">
        <v>3348</v>
      </c>
      <c r="F26" s="43">
        <f t="shared" si="4"/>
        <v>62.002296381347456</v>
      </c>
      <c r="G26" s="77">
        <v>191.2</v>
      </c>
      <c r="H26" s="77">
        <v>191.2</v>
      </c>
      <c r="I26" s="77">
        <v>101.49517</v>
      </c>
      <c r="J26" s="49">
        <f t="shared" si="5"/>
        <v>53.08324790794979</v>
      </c>
    </row>
    <row r="27" spans="1:13" x14ac:dyDescent="0.25">
      <c r="A27" s="13">
        <v>11</v>
      </c>
      <c r="B27" s="9" t="s">
        <v>26</v>
      </c>
      <c r="C27" s="77">
        <v>7301.4</v>
      </c>
      <c r="D27" s="77">
        <v>7805.7</v>
      </c>
      <c r="E27" s="77">
        <v>5322.9</v>
      </c>
      <c r="F27" s="43">
        <f>E27*100/D27</f>
        <v>68.192474730005003</v>
      </c>
      <c r="G27" s="77">
        <v>656.5</v>
      </c>
      <c r="H27" s="77">
        <v>656.5</v>
      </c>
      <c r="I27" s="77">
        <v>372.72329999999999</v>
      </c>
      <c r="J27" s="49">
        <f t="shared" si="5"/>
        <v>56.774303122619955</v>
      </c>
    </row>
    <row r="28" spans="1:13" x14ac:dyDescent="0.25">
      <c r="A28" s="13">
        <v>12</v>
      </c>
      <c r="B28" s="15" t="s">
        <v>57</v>
      </c>
      <c r="C28" s="77">
        <v>3119.6</v>
      </c>
      <c r="D28" s="77">
        <v>3383.3</v>
      </c>
      <c r="E28" s="77">
        <v>2799.1</v>
      </c>
      <c r="F28" s="43">
        <f t="shared" si="4"/>
        <v>82.732834806254246</v>
      </c>
      <c r="G28" s="77">
        <v>120.6</v>
      </c>
      <c r="H28" s="77">
        <v>120.6</v>
      </c>
      <c r="I28" s="77">
        <v>74.855469999999997</v>
      </c>
      <c r="J28" s="49">
        <f t="shared" si="5"/>
        <v>62.069212271973463</v>
      </c>
    </row>
    <row r="29" spans="1:13" x14ac:dyDescent="0.25">
      <c r="A29" s="13">
        <v>13</v>
      </c>
      <c r="B29" s="9" t="s">
        <v>58</v>
      </c>
      <c r="C29" s="77">
        <v>3524.4</v>
      </c>
      <c r="D29" s="77">
        <v>3941.1</v>
      </c>
      <c r="E29" s="77">
        <v>2532.5</v>
      </c>
      <c r="F29" s="43">
        <f t="shared" si="4"/>
        <v>64.258709497348462</v>
      </c>
      <c r="G29" s="77">
        <v>114.7</v>
      </c>
      <c r="H29" s="77">
        <v>114.7</v>
      </c>
      <c r="I29" s="77">
        <v>79.559049999999999</v>
      </c>
      <c r="J29" s="49">
        <f t="shared" si="5"/>
        <v>69.362728857890147</v>
      </c>
    </row>
    <row r="30" spans="1:13" x14ac:dyDescent="0.25">
      <c r="A30" s="13">
        <v>14</v>
      </c>
      <c r="B30" s="9" t="s">
        <v>27</v>
      </c>
      <c r="C30" s="77">
        <v>2731.1</v>
      </c>
      <c r="D30" s="77">
        <v>2920</v>
      </c>
      <c r="E30" s="77">
        <v>2067.1999999999998</v>
      </c>
      <c r="F30" s="43">
        <f t="shared" si="4"/>
        <v>70.794520547945197</v>
      </c>
      <c r="G30" s="77">
        <v>102.9</v>
      </c>
      <c r="H30" s="77">
        <v>102.9</v>
      </c>
      <c r="I30" s="77">
        <v>53.27308</v>
      </c>
      <c r="J30" s="49">
        <f t="shared" si="5"/>
        <v>51.771700680272104</v>
      </c>
    </row>
    <row r="31" spans="1:13" x14ac:dyDescent="0.25">
      <c r="A31" s="13">
        <v>15</v>
      </c>
      <c r="B31" s="9" t="s">
        <v>28</v>
      </c>
      <c r="C31" s="77">
        <v>2763.1</v>
      </c>
      <c r="D31" s="77">
        <v>2970.1</v>
      </c>
      <c r="E31" s="77">
        <v>1963.4</v>
      </c>
      <c r="F31" s="43">
        <f t="shared" si="4"/>
        <v>66.105518332716073</v>
      </c>
      <c r="G31" s="77">
        <v>94.1</v>
      </c>
      <c r="H31" s="77">
        <v>94.1</v>
      </c>
      <c r="I31" s="77">
        <v>46.209989999999998</v>
      </c>
      <c r="J31" s="49">
        <f t="shared" si="5"/>
        <v>49.1073219978746</v>
      </c>
      <c r="K31" s="36"/>
    </row>
    <row r="32" spans="1:13" ht="15" customHeight="1" x14ac:dyDescent="0.25">
      <c r="A32" s="13">
        <v>16</v>
      </c>
      <c r="B32" s="15" t="s">
        <v>29</v>
      </c>
      <c r="C32" s="77">
        <v>5078.8999999999996</v>
      </c>
      <c r="D32" s="77">
        <v>5439.7</v>
      </c>
      <c r="E32" s="77">
        <v>3119.7</v>
      </c>
      <c r="F32" s="43">
        <f t="shared" si="4"/>
        <v>57.35058918690369</v>
      </c>
      <c r="G32" s="77">
        <v>381.2</v>
      </c>
      <c r="H32" s="77">
        <v>381.2</v>
      </c>
      <c r="I32" s="77">
        <v>173.99327</v>
      </c>
      <c r="J32" s="49">
        <f t="shared" si="5"/>
        <v>45.643565057712493</v>
      </c>
      <c r="M32" s="50"/>
    </row>
    <row r="33" spans="1:15" x14ac:dyDescent="0.25">
      <c r="A33" s="13">
        <v>17</v>
      </c>
      <c r="B33" s="15" t="s">
        <v>30</v>
      </c>
      <c r="C33" s="77">
        <v>3618.9</v>
      </c>
      <c r="D33" s="77">
        <v>4086.8</v>
      </c>
      <c r="E33" s="77">
        <v>2457.1999999999998</v>
      </c>
      <c r="F33" s="43">
        <f t="shared" si="4"/>
        <v>60.125281393755493</v>
      </c>
      <c r="G33" s="77">
        <v>218.8</v>
      </c>
      <c r="H33" s="77">
        <v>218.8</v>
      </c>
      <c r="I33" s="77">
        <v>110.41766</v>
      </c>
      <c r="J33" s="49">
        <f t="shared" si="5"/>
        <v>50.46510968921389</v>
      </c>
    </row>
    <row r="34" spans="1:15" x14ac:dyDescent="0.25">
      <c r="A34" s="13">
        <v>18</v>
      </c>
      <c r="B34" s="15" t="s">
        <v>31</v>
      </c>
      <c r="C34" s="77">
        <v>4923</v>
      </c>
      <c r="D34" s="77">
        <v>5279.4</v>
      </c>
      <c r="E34" s="77">
        <v>3651.8</v>
      </c>
      <c r="F34" s="43">
        <f t="shared" si="4"/>
        <v>69.170739099140064</v>
      </c>
      <c r="G34" s="77">
        <v>352.4</v>
      </c>
      <c r="H34" s="77">
        <v>352.4</v>
      </c>
      <c r="I34" s="77">
        <v>190.50946999999999</v>
      </c>
      <c r="J34" s="49">
        <f t="shared" si="5"/>
        <v>54.060576049943251</v>
      </c>
    </row>
    <row r="35" spans="1:15" x14ac:dyDescent="0.25">
      <c r="A35" s="13">
        <v>19</v>
      </c>
      <c r="B35" s="9" t="s">
        <v>32</v>
      </c>
      <c r="C35" s="77">
        <v>5683.1</v>
      </c>
      <c r="D35" s="77">
        <v>6118.6</v>
      </c>
      <c r="E35" s="77">
        <v>4413.8</v>
      </c>
      <c r="F35" s="43">
        <f t="shared" si="4"/>
        <v>72.137417056189321</v>
      </c>
      <c r="G35" s="77">
        <v>347.1</v>
      </c>
      <c r="H35" s="77">
        <v>347.1</v>
      </c>
      <c r="I35" s="77">
        <v>211.04107999999999</v>
      </c>
      <c r="J35" s="49">
        <f t="shared" si="5"/>
        <v>60.801233074042059</v>
      </c>
    </row>
    <row r="36" spans="1:15" x14ac:dyDescent="0.25">
      <c r="A36" s="13">
        <v>20</v>
      </c>
      <c r="B36" s="9" t="s">
        <v>33</v>
      </c>
      <c r="C36" s="77">
        <v>3727.1</v>
      </c>
      <c r="D36" s="77">
        <v>3979.6</v>
      </c>
      <c r="E36" s="77">
        <v>2080.6</v>
      </c>
      <c r="F36" s="43">
        <f t="shared" si="4"/>
        <v>52.281636345361342</v>
      </c>
      <c r="G36" s="77">
        <v>167.6</v>
      </c>
      <c r="H36" s="77">
        <v>167.6</v>
      </c>
      <c r="I36" s="77">
        <v>91.791420000000002</v>
      </c>
      <c r="J36" s="49">
        <f t="shared" si="5"/>
        <v>54.768150357995225</v>
      </c>
    </row>
    <row r="37" spans="1:15" x14ac:dyDescent="0.25">
      <c r="A37" s="13">
        <v>21</v>
      </c>
      <c r="B37" s="15" t="s">
        <v>34</v>
      </c>
      <c r="C37" s="77">
        <v>3059.6</v>
      </c>
      <c r="D37" s="77">
        <v>3278.4</v>
      </c>
      <c r="E37" s="77">
        <v>2600.1999999999998</v>
      </c>
      <c r="F37" s="43">
        <f t="shared" si="4"/>
        <v>79.31307955100047</v>
      </c>
      <c r="G37" s="77">
        <v>152.9</v>
      </c>
      <c r="H37" s="77">
        <v>152.9</v>
      </c>
      <c r="I37" s="77">
        <v>84.566550000000007</v>
      </c>
      <c r="J37" s="49">
        <f t="shared" si="5"/>
        <v>55.308404185742319</v>
      </c>
    </row>
    <row r="38" spans="1:15" x14ac:dyDescent="0.25">
      <c r="A38" s="13">
        <v>22</v>
      </c>
      <c r="B38" s="9" t="s">
        <v>49</v>
      </c>
      <c r="C38" s="77">
        <v>3447.1</v>
      </c>
      <c r="D38" s="77">
        <v>3694.6</v>
      </c>
      <c r="E38" s="77">
        <v>2413.6999999999998</v>
      </c>
      <c r="F38" s="43">
        <f t="shared" si="4"/>
        <v>65.330482325556204</v>
      </c>
      <c r="G38" s="77">
        <v>164.7</v>
      </c>
      <c r="H38" s="77">
        <v>164.7</v>
      </c>
      <c r="I38" s="77">
        <v>80.778660000000002</v>
      </c>
      <c r="J38" s="49">
        <f t="shared" si="5"/>
        <v>49.04593806921676</v>
      </c>
    </row>
    <row r="39" spans="1:15" x14ac:dyDescent="0.25">
      <c r="A39" s="13">
        <v>23</v>
      </c>
      <c r="B39" s="9" t="s">
        <v>50</v>
      </c>
      <c r="C39" s="77">
        <v>3778.3</v>
      </c>
      <c r="D39" s="77">
        <v>4049.5</v>
      </c>
      <c r="E39" s="77">
        <v>2867.3</v>
      </c>
      <c r="F39" s="43">
        <f t="shared" si="4"/>
        <v>70.806272379306094</v>
      </c>
      <c r="G39" s="77">
        <v>126.5</v>
      </c>
      <c r="H39" s="77">
        <v>126.5</v>
      </c>
      <c r="I39" s="77">
        <v>64.826710000000006</v>
      </c>
      <c r="J39" s="49">
        <f t="shared" si="5"/>
        <v>51.246411067193677</v>
      </c>
    </row>
    <row r="40" spans="1:15" x14ac:dyDescent="0.25">
      <c r="A40" s="13">
        <v>24</v>
      </c>
      <c r="B40" s="9" t="s">
        <v>35</v>
      </c>
      <c r="C40" s="77">
        <v>2529.3000000000002</v>
      </c>
      <c r="D40" s="77">
        <v>2736.5</v>
      </c>
      <c r="E40" s="77">
        <v>1562.3</v>
      </c>
      <c r="F40" s="43">
        <f t="shared" si="4"/>
        <v>57.09117485839576</v>
      </c>
      <c r="G40" s="77">
        <v>105.9</v>
      </c>
      <c r="H40" s="77">
        <v>105.9</v>
      </c>
      <c r="I40" s="77">
        <v>67.513070000000013</v>
      </c>
      <c r="J40" s="49">
        <f t="shared" si="5"/>
        <v>63.751718602455156</v>
      </c>
    </row>
    <row r="41" spans="1:15" x14ac:dyDescent="0.25">
      <c r="A41" s="13">
        <v>25</v>
      </c>
      <c r="B41" s="9" t="s">
        <v>36</v>
      </c>
      <c r="C41" s="77">
        <v>3463.6</v>
      </c>
      <c r="D41" s="77">
        <v>3694.8</v>
      </c>
      <c r="E41" s="77">
        <v>2236.9</v>
      </c>
      <c r="F41" s="43">
        <f t="shared" si="4"/>
        <v>60.541842589585357</v>
      </c>
      <c r="G41" s="77">
        <v>196.5</v>
      </c>
      <c r="H41" s="77">
        <v>196.5</v>
      </c>
      <c r="I41" s="77">
        <v>112.42433</v>
      </c>
      <c r="J41" s="49">
        <f t="shared" si="5"/>
        <v>57.213399491094144</v>
      </c>
    </row>
    <row r="42" spans="1:15" x14ac:dyDescent="0.25">
      <c r="A42" s="13">
        <v>26</v>
      </c>
      <c r="B42" s="9" t="s">
        <v>37</v>
      </c>
      <c r="C42" s="77">
        <v>2768.8</v>
      </c>
      <c r="D42" s="77">
        <v>2992.3</v>
      </c>
      <c r="E42" s="77">
        <v>2505.5</v>
      </c>
      <c r="F42" s="43">
        <f t="shared" si="4"/>
        <v>83.731577716138077</v>
      </c>
      <c r="G42" s="77">
        <v>82.4</v>
      </c>
      <c r="H42" s="77">
        <v>82.4</v>
      </c>
      <c r="I42" s="77">
        <v>41.551540000000003</v>
      </c>
      <c r="J42" s="49">
        <f t="shared" si="5"/>
        <v>50.426626213592236</v>
      </c>
    </row>
    <row r="43" spans="1:15" x14ac:dyDescent="0.25">
      <c r="A43" s="13">
        <v>27</v>
      </c>
      <c r="B43" s="9" t="s">
        <v>38</v>
      </c>
      <c r="C43" s="77">
        <v>2143.6999999999998</v>
      </c>
      <c r="D43" s="77">
        <v>2309.8000000000002</v>
      </c>
      <c r="E43" s="77">
        <v>1703.8</v>
      </c>
      <c r="F43" s="43">
        <f t="shared" si="4"/>
        <v>73.763962247813652</v>
      </c>
      <c r="G43" s="77">
        <v>114.7</v>
      </c>
      <c r="H43" s="77">
        <v>114.7</v>
      </c>
      <c r="I43" s="77">
        <v>51.503740000000001</v>
      </c>
      <c r="J43" s="49">
        <f t="shared" si="5"/>
        <v>44.902999128160417</v>
      </c>
    </row>
    <row r="44" spans="1:15" x14ac:dyDescent="0.25">
      <c r="A44" s="13">
        <v>28</v>
      </c>
      <c r="B44" s="9" t="s">
        <v>39</v>
      </c>
      <c r="C44" s="77">
        <v>3436.1</v>
      </c>
      <c r="D44" s="77">
        <v>3693.3</v>
      </c>
      <c r="E44" s="77">
        <v>2842.6</v>
      </c>
      <c r="F44" s="43">
        <f t="shared" si="4"/>
        <v>76.966398613705891</v>
      </c>
      <c r="G44" s="77">
        <v>126.5</v>
      </c>
      <c r="H44" s="77">
        <v>126.5</v>
      </c>
      <c r="I44" s="77">
        <v>83.262270000000001</v>
      </c>
      <c r="J44" s="49">
        <f t="shared" si="5"/>
        <v>65.819976284584982</v>
      </c>
    </row>
    <row r="45" spans="1:15" x14ac:dyDescent="0.25">
      <c r="A45" s="13">
        <v>29</v>
      </c>
      <c r="B45" s="9" t="s">
        <v>61</v>
      </c>
      <c r="C45" s="77">
        <v>2183.3000000000002</v>
      </c>
      <c r="D45" s="77">
        <v>2327.5</v>
      </c>
      <c r="E45" s="77">
        <v>1757.7</v>
      </c>
      <c r="F45" s="43">
        <f t="shared" si="4"/>
        <v>75.518796992481199</v>
      </c>
      <c r="G45" s="77">
        <v>102.9</v>
      </c>
      <c r="H45" s="77">
        <v>102.9</v>
      </c>
      <c r="I45" s="77">
        <v>56.274339999999995</v>
      </c>
      <c r="J45" s="49">
        <f t="shared" si="5"/>
        <v>54.688377065111752</v>
      </c>
      <c r="O45" s="25"/>
    </row>
    <row r="46" spans="1:15" x14ac:dyDescent="0.25">
      <c r="A46" s="13">
        <v>30</v>
      </c>
      <c r="B46" s="9" t="s">
        <v>40</v>
      </c>
      <c r="C46" s="77">
        <v>1800.4</v>
      </c>
      <c r="D46" s="77">
        <v>1939.8</v>
      </c>
      <c r="E46" s="77">
        <v>1415.1</v>
      </c>
      <c r="F46" s="43">
        <f t="shared" si="4"/>
        <v>72.950819672131146</v>
      </c>
      <c r="G46" s="77">
        <v>70.599999999999994</v>
      </c>
      <c r="H46" s="77">
        <v>70.599999999999994</v>
      </c>
      <c r="I46" s="77">
        <v>23.982009999999999</v>
      </c>
      <c r="J46" s="49">
        <f t="shared" si="5"/>
        <v>33.968852691218132</v>
      </c>
    </row>
    <row r="47" spans="1:15" x14ac:dyDescent="0.25">
      <c r="A47" s="13">
        <v>31</v>
      </c>
      <c r="B47" s="9" t="s">
        <v>41</v>
      </c>
      <c r="C47" s="77">
        <v>4544.7</v>
      </c>
      <c r="D47" s="77">
        <v>4873.8</v>
      </c>
      <c r="E47" s="77">
        <v>2364.8000000000002</v>
      </c>
      <c r="F47" s="43">
        <f>E47*100/D47</f>
        <v>48.520661496163164</v>
      </c>
      <c r="G47" s="77">
        <v>232.4</v>
      </c>
      <c r="H47" s="77">
        <v>232.4</v>
      </c>
      <c r="I47" s="77">
        <v>104.34164999999999</v>
      </c>
      <c r="J47" s="49">
        <f>I47*100/H47</f>
        <v>44.897439759036139</v>
      </c>
    </row>
    <row r="48" spans="1:15" x14ac:dyDescent="0.25">
      <c r="A48" s="13">
        <v>32</v>
      </c>
      <c r="B48" s="16" t="s">
        <v>53</v>
      </c>
      <c r="C48" s="77">
        <v>4947.3</v>
      </c>
      <c r="D48" s="77">
        <v>5297.8</v>
      </c>
      <c r="E48" s="77">
        <v>2474.1999999999998</v>
      </c>
      <c r="F48" s="43">
        <f t="shared" si="4"/>
        <v>46.702404771792061</v>
      </c>
      <c r="G48" s="77">
        <v>244.1</v>
      </c>
      <c r="H48" s="77">
        <v>244.1</v>
      </c>
      <c r="I48" s="77">
        <v>140.27365</v>
      </c>
      <c r="J48" s="49">
        <f t="shared" si="5"/>
        <v>57.465649324047519</v>
      </c>
    </row>
    <row r="49" spans="1:13" ht="31.5" x14ac:dyDescent="0.25">
      <c r="A49" s="13">
        <v>33</v>
      </c>
      <c r="B49" s="16" t="s">
        <v>60</v>
      </c>
      <c r="C49" s="77">
        <v>2857.5</v>
      </c>
      <c r="D49" s="77">
        <v>3072.5</v>
      </c>
      <c r="E49" s="77">
        <v>2221.9</v>
      </c>
      <c r="F49" s="43">
        <f t="shared" si="4"/>
        <v>72.31570382424735</v>
      </c>
      <c r="G49" s="77">
        <v>108.8</v>
      </c>
      <c r="H49" s="77">
        <v>108.8</v>
      </c>
      <c r="I49" s="77">
        <v>55.305999999999997</v>
      </c>
      <c r="J49" s="49">
        <f>I49*100/H49</f>
        <v>50.83272058823529</v>
      </c>
      <c r="K49" s="54"/>
      <c r="L49" s="26"/>
    </row>
    <row r="50" spans="1:13" x14ac:dyDescent="0.25">
      <c r="A50" s="13">
        <v>34</v>
      </c>
      <c r="B50" s="16" t="s">
        <v>51</v>
      </c>
      <c r="C50" s="77">
        <v>1842.6</v>
      </c>
      <c r="D50" s="77">
        <v>1996</v>
      </c>
      <c r="E50" s="77">
        <v>1431.1</v>
      </c>
      <c r="F50" s="43">
        <f t="shared" si="4"/>
        <v>71.698396793587179</v>
      </c>
      <c r="G50" s="77">
        <v>88.2</v>
      </c>
      <c r="H50" s="77">
        <v>88.2</v>
      </c>
      <c r="I50" s="77">
        <v>48.845179999999999</v>
      </c>
      <c r="J50" s="49">
        <f t="shared" si="5"/>
        <v>55.38002267573696</v>
      </c>
      <c r="K50" s="55"/>
      <c r="L50" s="27"/>
    </row>
    <row r="51" spans="1:13" s="26" customFormat="1" ht="32.25" thickBot="1" x14ac:dyDescent="0.3">
      <c r="A51" s="32">
        <v>35</v>
      </c>
      <c r="B51" s="17" t="s">
        <v>62</v>
      </c>
      <c r="C51" s="77">
        <v>2619.1</v>
      </c>
      <c r="D51" s="77">
        <v>2799</v>
      </c>
      <c r="E51" s="77">
        <v>1955.5</v>
      </c>
      <c r="F51" s="45">
        <f t="shared" si="4"/>
        <v>69.864237227581285</v>
      </c>
      <c r="G51" s="77">
        <v>126.5</v>
      </c>
      <c r="H51" s="77">
        <v>126.5</v>
      </c>
      <c r="I51" s="77">
        <v>66.350320000000011</v>
      </c>
      <c r="J51" s="51">
        <f>I51*100/H51</f>
        <v>52.450845849802377</v>
      </c>
      <c r="K51" s="55"/>
      <c r="L51" s="1"/>
    </row>
    <row r="52" spans="1:13" ht="16.5" thickBot="1" x14ac:dyDescent="0.3">
      <c r="A52" s="95" t="s">
        <v>71</v>
      </c>
      <c r="B52" s="96"/>
      <c r="C52" s="80">
        <f>SUM(C17:C51)</f>
        <v>138635.00000000003</v>
      </c>
      <c r="D52" s="81">
        <f>SUM(D17:D51)</f>
        <v>149881.5</v>
      </c>
      <c r="E52" s="82">
        <f>SUM(E17:E51)</f>
        <v>99773.700000000012</v>
      </c>
      <c r="F52" s="72">
        <f t="shared" ref="F52:F66" si="6">E52*100/D52</f>
        <v>66.568389027331605</v>
      </c>
      <c r="G52" s="80">
        <f>SUM(G17:G51)</f>
        <v>7146.699999999998</v>
      </c>
      <c r="H52" s="81">
        <f>SUM(H17:H51)</f>
        <v>7146.699999999998</v>
      </c>
      <c r="I52" s="82">
        <f>SUM(I17:I51)</f>
        <v>3853.6873699999996</v>
      </c>
      <c r="J52" s="70">
        <f>I52*100/H52</f>
        <v>53.922612814305914</v>
      </c>
      <c r="K52" s="56"/>
      <c r="M52" s="27"/>
    </row>
    <row r="53" spans="1:13" x14ac:dyDescent="0.25">
      <c r="A53" s="6">
        <v>1</v>
      </c>
      <c r="B53" s="7" t="s">
        <v>54</v>
      </c>
      <c r="C53" s="77">
        <v>1626.2</v>
      </c>
      <c r="D53" s="77">
        <v>1711.9</v>
      </c>
      <c r="E53" s="77">
        <v>1214.8</v>
      </c>
      <c r="F53" s="68">
        <f t="shared" si="6"/>
        <v>70.962088907062324</v>
      </c>
      <c r="G53" s="77">
        <v>114.7</v>
      </c>
      <c r="H53" s="77">
        <v>114.7</v>
      </c>
      <c r="I53" s="77">
        <v>56.8</v>
      </c>
      <c r="J53" s="49">
        <f>I53*100/H53</f>
        <v>49.520488230165647</v>
      </c>
      <c r="K53" s="55"/>
    </row>
    <row r="54" spans="1:13" x14ac:dyDescent="0.25">
      <c r="A54" s="8">
        <v>2</v>
      </c>
      <c r="B54" s="9" t="s">
        <v>42</v>
      </c>
      <c r="C54" s="77">
        <v>1117.2</v>
      </c>
      <c r="D54" s="77">
        <v>1173.7</v>
      </c>
      <c r="E54" s="77">
        <v>685.4</v>
      </c>
      <c r="F54" s="53">
        <f t="shared" si="6"/>
        <v>58.396523813580984</v>
      </c>
      <c r="G54" s="77">
        <v>82.4</v>
      </c>
      <c r="H54" s="77">
        <v>82.4</v>
      </c>
      <c r="I54" s="77">
        <v>57.2</v>
      </c>
      <c r="J54" s="71">
        <f t="shared" ref="J54:J55" si="7">I54*100/H54</f>
        <v>69.417475728155338</v>
      </c>
      <c r="K54" s="55"/>
    </row>
    <row r="55" spans="1:13" ht="16.5" thickBot="1" x14ac:dyDescent="0.3">
      <c r="A55" s="58">
        <v>3</v>
      </c>
      <c r="B55" s="59" t="s">
        <v>63</v>
      </c>
      <c r="C55" s="77">
        <v>1066.2</v>
      </c>
      <c r="D55" s="77">
        <v>1244.2</v>
      </c>
      <c r="E55" s="77">
        <v>967.3</v>
      </c>
      <c r="F55" s="69">
        <f t="shared" ref="F55" si="8">E55*100/D55</f>
        <v>77.744735573058989</v>
      </c>
      <c r="G55" s="77">
        <v>73.5</v>
      </c>
      <c r="H55" s="77">
        <v>73.5</v>
      </c>
      <c r="I55" s="77">
        <v>31.494589999999999</v>
      </c>
      <c r="J55" s="90">
        <f t="shared" si="7"/>
        <v>42.849782312925164</v>
      </c>
      <c r="K55" s="55"/>
    </row>
    <row r="56" spans="1:13" ht="16.5" thickBot="1" x14ac:dyDescent="0.3">
      <c r="A56" s="97" t="s">
        <v>72</v>
      </c>
      <c r="B56" s="98"/>
      <c r="C56" s="78">
        <f>SUM(C53:C55)</f>
        <v>3809.6000000000004</v>
      </c>
      <c r="D56" s="78">
        <f>SUM(D53:D55)</f>
        <v>4129.8</v>
      </c>
      <c r="E56" s="78">
        <f>SUM(E53:E55)</f>
        <v>2867.5</v>
      </c>
      <c r="F56" s="47">
        <f t="shared" si="6"/>
        <v>69.434355174584724</v>
      </c>
      <c r="G56" s="86">
        <f>SUM(G53:G55)</f>
        <v>270.60000000000002</v>
      </c>
      <c r="H56" s="86">
        <f>SUM(H53:H55)</f>
        <v>270.60000000000002</v>
      </c>
      <c r="I56" s="86">
        <f>SUM(I53:I55)</f>
        <v>145.49458999999999</v>
      </c>
      <c r="J56" s="48">
        <f>I56*100/H56</f>
        <v>53.767402069475231</v>
      </c>
      <c r="K56" s="55"/>
    </row>
    <row r="57" spans="1:13" x14ac:dyDescent="0.25">
      <c r="A57" s="18">
        <v>1</v>
      </c>
      <c r="B57" s="14" t="s">
        <v>63</v>
      </c>
      <c r="C57" s="77">
        <v>1273.9000000000001</v>
      </c>
      <c r="D57" s="77">
        <v>1340.4</v>
      </c>
      <c r="E57" s="77">
        <v>838.6</v>
      </c>
      <c r="F57" s="43">
        <f t="shared" si="6"/>
        <v>62.563413906296624</v>
      </c>
      <c r="G57" s="77">
        <v>170</v>
      </c>
      <c r="H57" s="77">
        <v>170</v>
      </c>
      <c r="I57" s="77">
        <v>63.73563</v>
      </c>
      <c r="J57" s="49">
        <f t="shared" ref="J57:J64" si="9">I57*100/H57</f>
        <v>37.491547058823528</v>
      </c>
      <c r="K57" s="55"/>
    </row>
    <row r="58" spans="1:13" x14ac:dyDescent="0.25">
      <c r="A58" s="18">
        <v>2</v>
      </c>
      <c r="B58" s="16" t="s">
        <v>53</v>
      </c>
      <c r="C58" s="77">
        <v>2813.3</v>
      </c>
      <c r="D58" s="77">
        <v>2960.7</v>
      </c>
      <c r="E58" s="77">
        <v>1384.8</v>
      </c>
      <c r="F58" s="53">
        <f t="shared" si="6"/>
        <v>46.772722666936879</v>
      </c>
      <c r="G58" s="77">
        <v>360</v>
      </c>
      <c r="H58" s="77">
        <v>360</v>
      </c>
      <c r="I58" s="77">
        <v>213.19129999999998</v>
      </c>
      <c r="J58" s="49">
        <f t="shared" si="9"/>
        <v>59.219805555555546</v>
      </c>
    </row>
    <row r="59" spans="1:13" ht="31.5" x14ac:dyDescent="0.25">
      <c r="A59" s="18">
        <v>3</v>
      </c>
      <c r="B59" s="16" t="s">
        <v>60</v>
      </c>
      <c r="C59" s="77">
        <v>1311.8</v>
      </c>
      <c r="D59" s="77">
        <v>1380.3</v>
      </c>
      <c r="E59" s="77">
        <v>710.8</v>
      </c>
      <c r="F59" s="53">
        <f t="shared" si="6"/>
        <v>51.49605158298921</v>
      </c>
      <c r="G59" s="77">
        <v>190</v>
      </c>
      <c r="H59" s="77">
        <v>190</v>
      </c>
      <c r="I59" s="77">
        <v>86.10848</v>
      </c>
      <c r="J59" s="49">
        <f t="shared" si="9"/>
        <v>45.320252631578946</v>
      </c>
      <c r="K59" s="37"/>
    </row>
    <row r="60" spans="1:13" x14ac:dyDescent="0.25">
      <c r="A60" s="18">
        <v>4</v>
      </c>
      <c r="B60" s="16" t="s">
        <v>51</v>
      </c>
      <c r="C60" s="77">
        <v>1036.3</v>
      </c>
      <c r="D60" s="77">
        <v>1090.3</v>
      </c>
      <c r="E60" s="77">
        <v>586.1</v>
      </c>
      <c r="F60" s="53">
        <f t="shared" si="6"/>
        <v>53.755847014583146</v>
      </c>
      <c r="G60" s="77">
        <v>130</v>
      </c>
      <c r="H60" s="77">
        <v>130</v>
      </c>
      <c r="I60" s="77">
        <v>70.871279999999999</v>
      </c>
      <c r="J60" s="49">
        <f t="shared" si="9"/>
        <v>54.516369230769229</v>
      </c>
    </row>
    <row r="61" spans="1:13" ht="31.5" customHeight="1" x14ac:dyDescent="0.25">
      <c r="A61" s="18">
        <v>5</v>
      </c>
      <c r="B61" s="19" t="s">
        <v>52</v>
      </c>
      <c r="C61" s="77">
        <v>1673.2</v>
      </c>
      <c r="D61" s="77">
        <v>1760.4</v>
      </c>
      <c r="E61" s="77">
        <v>832.8</v>
      </c>
      <c r="F61" s="53">
        <f t="shared" si="6"/>
        <v>47.307430129516014</v>
      </c>
      <c r="G61" s="77">
        <v>330</v>
      </c>
      <c r="H61" s="77">
        <v>330</v>
      </c>
      <c r="I61" s="77">
        <v>88.928370000000001</v>
      </c>
      <c r="J61" s="49">
        <f t="shared" si="9"/>
        <v>26.947990909090908</v>
      </c>
    </row>
    <row r="62" spans="1:13" x14ac:dyDescent="0.25">
      <c r="A62" s="18">
        <v>6</v>
      </c>
      <c r="B62" s="9" t="s">
        <v>59</v>
      </c>
      <c r="C62" s="77">
        <v>778.7</v>
      </c>
      <c r="D62" s="77">
        <v>820.2</v>
      </c>
      <c r="E62" s="77">
        <v>461.7</v>
      </c>
      <c r="F62" s="53">
        <f t="shared" si="6"/>
        <v>56.291148500365765</v>
      </c>
      <c r="G62" s="77">
        <v>98.9</v>
      </c>
      <c r="H62" s="77">
        <v>98.9</v>
      </c>
      <c r="I62" s="77">
        <v>38.030639999999998</v>
      </c>
      <c r="J62" s="49">
        <f t="shared" si="9"/>
        <v>38.453629929221435</v>
      </c>
    </row>
    <row r="63" spans="1:13" x14ac:dyDescent="0.25">
      <c r="A63" s="18">
        <v>7</v>
      </c>
      <c r="B63" s="9" t="s">
        <v>43</v>
      </c>
      <c r="C63" s="77">
        <v>1387.7</v>
      </c>
      <c r="D63" s="77">
        <v>1460.4</v>
      </c>
      <c r="E63" s="77">
        <v>750.7</v>
      </c>
      <c r="F63" s="53">
        <f t="shared" si="6"/>
        <v>51.403725006847438</v>
      </c>
      <c r="G63" s="77">
        <v>218.8</v>
      </c>
      <c r="H63" s="77">
        <v>218.8</v>
      </c>
      <c r="I63" s="77">
        <v>89.3</v>
      </c>
      <c r="J63" s="49">
        <f t="shared" si="9"/>
        <v>40.813528336380251</v>
      </c>
    </row>
    <row r="64" spans="1:13" ht="16.5" thickBot="1" x14ac:dyDescent="0.3">
      <c r="A64" s="18">
        <v>8</v>
      </c>
      <c r="B64" s="12" t="s">
        <v>44</v>
      </c>
      <c r="C64" s="77">
        <v>884.5</v>
      </c>
      <c r="D64" s="77">
        <v>930.2</v>
      </c>
      <c r="E64" s="77">
        <v>499.6</v>
      </c>
      <c r="F64" s="52">
        <f t="shared" si="6"/>
        <v>53.708879810793377</v>
      </c>
      <c r="G64" s="77">
        <v>102</v>
      </c>
      <c r="H64" s="77">
        <v>102</v>
      </c>
      <c r="I64" s="77">
        <v>62.6</v>
      </c>
      <c r="J64" s="51">
        <f t="shared" si="9"/>
        <v>61.372549019607845</v>
      </c>
    </row>
    <row r="65" spans="1:12" ht="16.5" thickBot="1" x14ac:dyDescent="0.3">
      <c r="A65" s="99" t="s">
        <v>45</v>
      </c>
      <c r="B65" s="100"/>
      <c r="C65" s="80">
        <f>SUM(C57:C64)</f>
        <v>11159.400000000001</v>
      </c>
      <c r="D65" s="81">
        <f t="shared" ref="D65:E65" si="10">SUM(D57:D64)</f>
        <v>11742.900000000001</v>
      </c>
      <c r="E65" s="82">
        <f t="shared" si="10"/>
        <v>6065.0999999999995</v>
      </c>
      <c r="F65" s="72">
        <f t="shared" si="6"/>
        <v>51.649081572694982</v>
      </c>
      <c r="G65" s="80">
        <f>SUM(G57:G64)</f>
        <v>1599.7</v>
      </c>
      <c r="H65" s="81">
        <f t="shared" ref="H65" si="11">SUM(H57:H64)</f>
        <v>1599.7</v>
      </c>
      <c r="I65" s="81">
        <v>712.7</v>
      </c>
      <c r="J65" s="70">
        <f>I65*100/H65</f>
        <v>44.55210351940989</v>
      </c>
      <c r="L65" s="29"/>
    </row>
    <row r="66" spans="1:12" ht="16.5" thickBot="1" x14ac:dyDescent="0.3">
      <c r="A66" s="102" t="s">
        <v>46</v>
      </c>
      <c r="B66" s="103"/>
      <c r="C66" s="83">
        <f>C65+C56+C52+C16</f>
        <v>246034.90000000002</v>
      </c>
      <c r="D66" s="83">
        <f>D65+D56+D52+D16</f>
        <v>265154.3</v>
      </c>
      <c r="E66" s="83">
        <f>E65+E56+E52+E16</f>
        <v>165832</v>
      </c>
      <c r="F66" s="73">
        <f t="shared" si="6"/>
        <v>62.541697419200823</v>
      </c>
      <c r="G66" s="83">
        <f>G65+G56+G52+G16</f>
        <v>13259.899999999998</v>
      </c>
      <c r="H66" s="83">
        <f>H65+H56+H52+H16</f>
        <v>13259.899999999998</v>
      </c>
      <c r="I66" s="83">
        <f>I65+I56+I52+I16</f>
        <v>6863.5168299999996</v>
      </c>
      <c r="J66" s="74">
        <f>I66*100/H66</f>
        <v>51.761452424226434</v>
      </c>
      <c r="L66" s="29"/>
    </row>
    <row r="67" spans="1:12" s="29" customFormat="1" x14ac:dyDescent="0.25">
      <c r="A67" s="28"/>
      <c r="B67" s="28"/>
      <c r="C67" s="84"/>
      <c r="D67" s="84"/>
      <c r="E67" s="84"/>
      <c r="F67" s="20"/>
      <c r="G67" s="84"/>
      <c r="H67" s="84"/>
      <c r="I67" s="84"/>
      <c r="J67" s="21"/>
      <c r="K67" s="34"/>
    </row>
    <row r="68" spans="1:12" s="29" customFormat="1" ht="2.25" customHeight="1" x14ac:dyDescent="0.25">
      <c r="A68" s="28"/>
      <c r="B68" s="31"/>
      <c r="C68" s="23"/>
      <c r="D68" s="23"/>
      <c r="E68" s="23"/>
      <c r="F68" s="23"/>
      <c r="G68" s="23"/>
      <c r="H68" s="23"/>
      <c r="I68" s="23"/>
      <c r="J68" s="23"/>
      <c r="K68" s="34"/>
      <c r="L68" s="1"/>
    </row>
    <row r="69" spans="1:12" s="29" customFormat="1" x14ac:dyDescent="0.25">
      <c r="A69" s="28"/>
      <c r="B69" s="25" t="s">
        <v>66</v>
      </c>
      <c r="C69" s="25"/>
      <c r="D69" s="25"/>
      <c r="E69" s="25"/>
      <c r="F69" s="25"/>
      <c r="G69" s="92" t="s">
        <v>67</v>
      </c>
      <c r="H69" s="92"/>
      <c r="I69" s="92"/>
      <c r="J69" s="92"/>
      <c r="K69" s="34"/>
      <c r="L69" s="1"/>
    </row>
    <row r="70" spans="1:12" x14ac:dyDescent="0.25">
      <c r="B70" s="25"/>
      <c r="F70" s="3"/>
      <c r="J70" s="3"/>
    </row>
    <row r="71" spans="1:12" s="60" customFormat="1" ht="11.25" x14ac:dyDescent="0.2">
      <c r="B71" s="61"/>
      <c r="C71" s="75"/>
      <c r="D71" s="75"/>
      <c r="E71" s="75"/>
      <c r="F71" s="75"/>
      <c r="G71" s="75"/>
      <c r="H71" s="75"/>
      <c r="I71" s="88"/>
      <c r="J71" s="75"/>
      <c r="K71" s="67"/>
      <c r="L71" s="61"/>
    </row>
    <row r="72" spans="1:12" ht="20.25" customHeight="1" x14ac:dyDescent="0.25">
      <c r="B72" s="30"/>
    </row>
    <row r="73" spans="1:12" s="30" customFormat="1" x14ac:dyDescent="0.25">
      <c r="C73" s="22"/>
      <c r="D73" s="22"/>
      <c r="E73" s="22"/>
      <c r="F73" s="22"/>
      <c r="G73" s="22"/>
      <c r="H73" s="22"/>
      <c r="I73" s="89"/>
      <c r="J73" s="22"/>
      <c r="K73" s="35"/>
      <c r="L73" s="1"/>
    </row>
    <row r="74" spans="1:12" x14ac:dyDescent="0.25">
      <c r="E74" s="2" t="s">
        <v>47</v>
      </c>
    </row>
  </sheetData>
  <mergeCells count="15">
    <mergeCell ref="G1:J1"/>
    <mergeCell ref="G69:J69"/>
    <mergeCell ref="A16:B16"/>
    <mergeCell ref="A52:B52"/>
    <mergeCell ref="A56:B56"/>
    <mergeCell ref="A65:B65"/>
    <mergeCell ref="G3:J3"/>
    <mergeCell ref="A66:B66"/>
    <mergeCell ref="A4:J4"/>
    <mergeCell ref="I5:J5"/>
    <mergeCell ref="A6:A7"/>
    <mergeCell ref="B6:B7"/>
    <mergeCell ref="C6:F6"/>
    <mergeCell ref="G6:J6"/>
    <mergeCell ref="G2:J2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2025-07-22T13:04:54Z</dcterms:modified>
</cp:coreProperties>
</file>