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4240" windowHeight="13140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5" i="2" l="1"/>
  <c r="F65" i="2"/>
  <c r="J64" i="2"/>
  <c r="F64" i="2"/>
  <c r="J63" i="2"/>
  <c r="F63" i="2"/>
  <c r="J62" i="2"/>
  <c r="F62" i="2"/>
  <c r="J61" i="2"/>
  <c r="F61" i="2"/>
  <c r="J60" i="2"/>
  <c r="F60" i="2"/>
  <c r="J59" i="2"/>
  <c r="F59" i="2"/>
  <c r="J58" i="2"/>
  <c r="F58" i="2"/>
  <c r="I57" i="2"/>
  <c r="J57" i="2" s="1"/>
  <c r="H57" i="2"/>
  <c r="G57" i="2"/>
  <c r="E57" i="2"/>
  <c r="F57" i="2" s="1"/>
  <c r="D57" i="2"/>
  <c r="C57" i="2"/>
  <c r="J56" i="2"/>
  <c r="F56" i="2"/>
  <c r="J55" i="2"/>
  <c r="F55" i="2"/>
  <c r="J53" i="2"/>
  <c r="F53" i="2"/>
  <c r="J52" i="2"/>
  <c r="F52" i="2"/>
  <c r="J51" i="2"/>
  <c r="F51" i="2"/>
  <c r="J50" i="2"/>
  <c r="F50" i="2"/>
  <c r="J49" i="2"/>
  <c r="F49" i="2"/>
  <c r="J48" i="2"/>
  <c r="F48" i="2"/>
  <c r="J47" i="2"/>
  <c r="F47" i="2"/>
  <c r="J46" i="2"/>
  <c r="F46" i="2"/>
  <c r="J45" i="2"/>
  <c r="F45" i="2"/>
  <c r="J44" i="2"/>
  <c r="F44" i="2"/>
  <c r="J43" i="2"/>
  <c r="F43" i="2"/>
  <c r="J42" i="2"/>
  <c r="F42" i="2"/>
  <c r="J41" i="2"/>
  <c r="F41" i="2"/>
  <c r="J40" i="2"/>
  <c r="F40" i="2"/>
  <c r="J39" i="2"/>
  <c r="F39" i="2"/>
  <c r="J38" i="2"/>
  <c r="F38" i="2"/>
  <c r="J37" i="2"/>
  <c r="F37" i="2"/>
  <c r="J36" i="2"/>
  <c r="F36" i="2"/>
  <c r="J35" i="2"/>
  <c r="F35" i="2"/>
  <c r="J34" i="2"/>
  <c r="F34" i="2"/>
  <c r="J33" i="2"/>
  <c r="F33" i="2"/>
  <c r="J32" i="2"/>
  <c r="F32" i="2"/>
  <c r="J31" i="2"/>
  <c r="F31" i="2"/>
  <c r="J30" i="2"/>
  <c r="F30" i="2"/>
  <c r="J29" i="2"/>
  <c r="F29" i="2"/>
  <c r="J28" i="2"/>
  <c r="F28" i="2"/>
  <c r="J27" i="2"/>
  <c r="F27" i="2"/>
  <c r="J26" i="2"/>
  <c r="F26" i="2"/>
  <c r="J25" i="2"/>
  <c r="F25" i="2"/>
  <c r="J24" i="2"/>
  <c r="F24" i="2"/>
  <c r="J23" i="2"/>
  <c r="F23" i="2"/>
  <c r="J22" i="2"/>
  <c r="F22" i="2"/>
  <c r="J21" i="2"/>
  <c r="F21" i="2"/>
  <c r="J20" i="2"/>
  <c r="F20" i="2"/>
  <c r="J19" i="2"/>
  <c r="F19" i="2"/>
  <c r="J18" i="2"/>
  <c r="F18" i="2"/>
  <c r="I17" i="2"/>
  <c r="J17" i="2" s="1"/>
  <c r="H17" i="2"/>
  <c r="G17" i="2"/>
  <c r="E17" i="2"/>
  <c r="F17" i="2" s="1"/>
  <c r="D17" i="2"/>
  <c r="C17" i="2"/>
  <c r="J16" i="2"/>
  <c r="F16" i="2"/>
  <c r="J15" i="2"/>
  <c r="F15" i="2"/>
  <c r="J14" i="2"/>
  <c r="F14" i="2"/>
  <c r="J13" i="2"/>
  <c r="F13" i="2"/>
  <c r="J12" i="2"/>
  <c r="F12" i="2"/>
  <c r="J11" i="2"/>
  <c r="F11" i="2"/>
  <c r="J10" i="2"/>
  <c r="F10" i="2"/>
  <c r="H66" i="2"/>
  <c r="G66" i="2"/>
  <c r="E66" i="2"/>
  <c r="D66" i="2"/>
  <c r="C66" i="2"/>
  <c r="H54" i="2"/>
  <c r="G54" i="2"/>
  <c r="E54" i="2"/>
  <c r="D54" i="2"/>
  <c r="C54" i="2"/>
  <c r="F66" i="2" l="1"/>
  <c r="C67" i="2"/>
  <c r="F54" i="2"/>
  <c r="G67" i="2"/>
  <c r="H67" i="2"/>
  <c r="D67" i="2"/>
  <c r="I66" i="2"/>
  <c r="J66" i="2" s="1"/>
  <c r="I54" i="2"/>
  <c r="J54" i="2" s="1"/>
  <c r="E67" i="2"/>
  <c r="F67" i="2" l="1"/>
  <c r="I67" i="2"/>
  <c r="J67" i="2" s="1"/>
</calcChain>
</file>

<file path=xl/sharedStrings.xml><?xml version="1.0" encoding="utf-8"?>
<sst xmlns="http://schemas.openxmlformats.org/spreadsheetml/2006/main" count="81" uniqueCount="74">
  <si>
    <t>Anexa nr. 4</t>
  </si>
  <si>
    <t>mii lei</t>
  </si>
  <si>
    <t>nr/Ord</t>
  </si>
  <si>
    <t>Denumirea     institutiei</t>
  </si>
  <si>
    <t xml:space="preserve">                      Total  cheltuieli     </t>
  </si>
  <si>
    <t xml:space="preserve">   inclusiv: dejunuri calde</t>
  </si>
  <si>
    <t>Plan aprobat anual</t>
  </si>
  <si>
    <t>Plan precizat anual</t>
  </si>
  <si>
    <t>Executat</t>
  </si>
  <si>
    <t>% executarii</t>
  </si>
  <si>
    <t>6=5*100/4</t>
  </si>
  <si>
    <t>10=9*100/8</t>
  </si>
  <si>
    <t>LT "M.Sadoveanu", mun.Hînceşti</t>
  </si>
  <si>
    <t>LT "M.Eminescu", mun.Hînceşti</t>
  </si>
  <si>
    <t>LT" M.Lomonosov", mun.Hînceşti</t>
  </si>
  <si>
    <t>LT "Ştefan Holban", s.Cărpineni</t>
  </si>
  <si>
    <t>LT Lăpuşna</t>
  </si>
  <si>
    <t>LT "Universum", s.Sărata Galbenei</t>
  </si>
  <si>
    <t>Total LT</t>
  </si>
  <si>
    <t>Gimnaziul  "A.Donici", s. Ciuciuleni</t>
  </si>
  <si>
    <t>Gimnaziul "Mihai Viteazul", mun. Hincesti</t>
  </si>
  <si>
    <t>Gimnaziul Bobeica</t>
  </si>
  <si>
    <t>Gimnaziul Mingir</t>
  </si>
  <si>
    <t>Gimnaziul Bozieni</t>
  </si>
  <si>
    <t xml:space="preserve">Gimnaziul Boghiceni </t>
  </si>
  <si>
    <t>Gimnaziul Bălceana</t>
  </si>
  <si>
    <t>Gimnaziul Bujor</t>
  </si>
  <si>
    <t>Gimnaziul"A. Bunduchi" s.Buţeni</t>
  </si>
  <si>
    <t>Gimnaziul Căţăleni</t>
  </si>
  <si>
    <t>Gimnaziul Călmăţui</t>
  </si>
  <si>
    <t>Gimnaziul Dancu</t>
  </si>
  <si>
    <t>Gimnaziul Drăguşenii Noi</t>
  </si>
  <si>
    <t>Gimnaziul Fundul Galbenei</t>
  </si>
  <si>
    <t>Gimnaziul Logăneşti</t>
  </si>
  <si>
    <t>Gimnaziul Mireşti</t>
  </si>
  <si>
    <t>Gimnaziul Mereşeni</t>
  </si>
  <si>
    <t>Gimnaziul Obileni</t>
  </si>
  <si>
    <t>Gimnaziul Oneşti</t>
  </si>
  <si>
    <t>Gimnaziul Paşcani</t>
  </si>
  <si>
    <t>Gimnaziul Pereni</t>
  </si>
  <si>
    <t>Gimnaziul Pogăneşti</t>
  </si>
  <si>
    <t>Gimnaziul Tălăieşti</t>
  </si>
  <si>
    <t>Gimnaziul Voinescu</t>
  </si>
  <si>
    <t>Total GM</t>
  </si>
  <si>
    <t>Scoală primară-grădiniţă Şipoteni</t>
  </si>
  <si>
    <t>Total inv. primar</t>
  </si>
  <si>
    <t>Şcoala primară-grădiniţă Horjeşti</t>
  </si>
  <si>
    <t xml:space="preserve">Scoală primară-grădiniţă Şipoteni              </t>
  </si>
  <si>
    <t>Total educație timpurie</t>
  </si>
  <si>
    <t>Total GENERAL:</t>
  </si>
  <si>
    <t xml:space="preserve"> </t>
  </si>
  <si>
    <t>LT "Dmitrie Cantemir", s.Crasnoarmeiscoe</t>
  </si>
  <si>
    <t xml:space="preserve">Gimnaziul Constantin Tanase, Nemteni    </t>
  </si>
  <si>
    <t>Gimnaziul  "Serghei Anisei", s. Negrea</t>
  </si>
  <si>
    <t xml:space="preserve">Complexul educational gimnaziul-gradinita Pervomaiscoe </t>
  </si>
  <si>
    <t>Complexul educational gimnaziul-gradinita Vasile Movileanu Secareni</t>
  </si>
  <si>
    <t xml:space="preserve">Complexul educational gimnaziul-gradinita  Cotul Morii </t>
  </si>
  <si>
    <t xml:space="preserve">Scoala primara-gradinita Horjesti       </t>
  </si>
  <si>
    <t xml:space="preserve">Gimnaziul-gradinita Carpineni din s. Carpineni     </t>
  </si>
  <si>
    <t xml:space="preserve">Gimnaziul "Serghei Andreev"din s. Cioara     </t>
  </si>
  <si>
    <t xml:space="preserve">Gimnaziul "Cezar Radu" din s. Leuseni        </t>
  </si>
  <si>
    <t xml:space="preserve">Gimnaziul Alexei Gustiuc s.Caracui </t>
  </si>
  <si>
    <t>Gimnaziul "D.Creţu"s. Cărpineni</t>
  </si>
  <si>
    <t xml:space="preserve">Gimnaziul Mereseni   </t>
  </si>
  <si>
    <t>Complexul educational gimnaziu-gradinita "K.Evteeva"s. Ivanovca</t>
  </si>
  <si>
    <t>Gimnaziul "Mitr. A.Plamadeala" s.Stolniceni</t>
  </si>
  <si>
    <t>Complexul educational gimnaziu-gradinita "V.Movileanu"s. Secareni</t>
  </si>
  <si>
    <t>Executat (cheltuieli efective)</t>
  </si>
  <si>
    <t>Secretara Consiliului raional Hîncesti</t>
  </si>
  <si>
    <t>Elena MORARU TOMA</t>
  </si>
  <si>
    <t>Informație privind executarea bugetelor instituțiilor de învățămînt din cadrul CR la situația de 31.12.2024</t>
  </si>
  <si>
    <t xml:space="preserve">la decizia Consiliului Raional Hîncesti           </t>
  </si>
  <si>
    <t>nr.____</t>
  </si>
  <si>
    <t>din ____________2025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</si>
</sst>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"/>
    <numFmt numFmtId="165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14" fillId="0" borderId="0"/>
    <xf numFmtId="0" fontId="15" fillId="0" borderId="0"/>
    <xf numFmtId="43" fontId="15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15" fillId="0" borderId="0"/>
    <xf numFmtId="0" fontId="7" fillId="0" borderId="0"/>
    <xf numFmtId="43" fontId="1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15" fillId="0" borderId="0"/>
    <xf numFmtId="0" fontId="6" fillId="0" borderId="0"/>
    <xf numFmtId="43" fontId="1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5" fillId="0" borderId="0"/>
    <xf numFmtId="0" fontId="3" fillId="0" borderId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111"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/>
    </xf>
    <xf numFmtId="0" fontId="17" fillId="0" borderId="25" xfId="0" applyFont="1" applyBorder="1"/>
    <xf numFmtId="0" fontId="17" fillId="0" borderId="18" xfId="0" applyFont="1" applyBorder="1" applyAlignment="1">
      <alignment horizontal="center"/>
    </xf>
    <xf numFmtId="0" fontId="17" fillId="0" borderId="22" xfId="0" applyFont="1" applyBorder="1"/>
    <xf numFmtId="0" fontId="17" fillId="2" borderId="22" xfId="0" applyFont="1" applyFill="1" applyBorder="1"/>
    <xf numFmtId="0" fontId="17" fillId="0" borderId="19" xfId="0" applyFont="1" applyBorder="1" applyAlignment="1">
      <alignment horizontal="center"/>
    </xf>
    <xf numFmtId="0" fontId="17" fillId="0" borderId="23" xfId="0" applyFont="1" applyBorder="1"/>
    <xf numFmtId="165" fontId="16" fillId="3" borderId="11" xfId="0" applyNumberFormat="1" applyFont="1" applyFill="1" applyBorder="1" applyAlignment="1">
      <alignment horizontal="center" vertical="center"/>
    </xf>
    <xf numFmtId="165" fontId="16" fillId="3" borderId="13" xfId="0" applyNumberFormat="1" applyFont="1" applyFill="1" applyBorder="1" applyAlignment="1">
      <alignment horizontal="center" vertical="center"/>
    </xf>
    <xf numFmtId="165" fontId="16" fillId="3" borderId="14" xfId="0" applyNumberFormat="1" applyFont="1" applyFill="1" applyBorder="1" applyAlignment="1">
      <alignment horizontal="center" vertical="center"/>
    </xf>
    <xf numFmtId="165" fontId="19" fillId="3" borderId="14" xfId="0" applyNumberFormat="1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/>
    </xf>
    <xf numFmtId="0" fontId="20" fillId="0" borderId="17" xfId="0" applyFont="1" applyBorder="1"/>
    <xf numFmtId="0" fontId="20" fillId="0" borderId="22" xfId="0" applyFont="1" applyBorder="1"/>
    <xf numFmtId="0" fontId="20" fillId="0" borderId="22" xfId="0" applyFont="1" applyBorder="1" applyAlignment="1">
      <alignment wrapText="1"/>
    </xf>
    <xf numFmtId="0" fontId="17" fillId="0" borderId="22" xfId="0" applyFont="1" applyBorder="1" applyAlignment="1">
      <alignment wrapText="1"/>
    </xf>
    <xf numFmtId="0" fontId="17" fillId="0" borderId="23" xfId="0" applyFont="1" applyBorder="1" applyAlignment="1">
      <alignment vertical="center" wrapText="1"/>
    </xf>
    <xf numFmtId="0" fontId="17" fillId="2" borderId="15" xfId="0" applyFont="1" applyFill="1" applyBorder="1" applyAlignment="1">
      <alignment horizontal="center"/>
    </xf>
    <xf numFmtId="0" fontId="17" fillId="0" borderId="23" xfId="0" applyFont="1" applyBorder="1" applyAlignment="1">
      <alignment wrapText="1"/>
    </xf>
    <xf numFmtId="165" fontId="16" fillId="4" borderId="11" xfId="0" applyNumberFormat="1" applyFont="1" applyFill="1" applyBorder="1" applyAlignment="1">
      <alignment horizontal="center" vertical="center"/>
    </xf>
    <xf numFmtId="165" fontId="16" fillId="4" borderId="13" xfId="0" applyNumberFormat="1" applyFont="1" applyFill="1" applyBorder="1" applyAlignment="1">
      <alignment horizontal="center" vertical="center"/>
    </xf>
    <xf numFmtId="165" fontId="16" fillId="4" borderId="14" xfId="0" applyNumberFormat="1" applyFont="1" applyFill="1" applyBorder="1" applyAlignment="1">
      <alignment horizontal="center" vertical="center"/>
    </xf>
    <xf numFmtId="165" fontId="19" fillId="4" borderId="14" xfId="0" applyNumberFormat="1" applyFont="1" applyFill="1" applyBorder="1" applyAlignment="1">
      <alignment horizontal="center" vertical="center"/>
    </xf>
    <xf numFmtId="165" fontId="16" fillId="2" borderId="0" xfId="0" applyNumberFormat="1" applyFont="1" applyFill="1" applyBorder="1" applyAlignment="1">
      <alignment horizontal="center" vertical="center"/>
    </xf>
    <xf numFmtId="165" fontId="19" fillId="2" borderId="0" xfId="0" applyNumberFormat="1" applyFont="1" applyFill="1" applyBorder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5" fontId="17" fillId="0" borderId="0" xfId="7" applyNumberFormat="1" applyFont="1"/>
    <xf numFmtId="0" fontId="16" fillId="0" borderId="0" xfId="0" applyFont="1"/>
    <xf numFmtId="0" fontId="17" fillId="0" borderId="0" xfId="0" applyFont="1" applyAlignment="1">
      <alignment vertical="center"/>
    </xf>
    <xf numFmtId="165" fontId="17" fillId="0" borderId="0" xfId="55" applyNumberFormat="1" applyFont="1"/>
    <xf numFmtId="0" fontId="16" fillId="2" borderId="0" xfId="0" applyFont="1" applyFill="1" applyBorder="1" applyAlignment="1">
      <alignment horizontal="center"/>
    </xf>
    <xf numFmtId="0" fontId="17" fillId="2" borderId="0" xfId="0" applyFont="1" applyFill="1"/>
    <xf numFmtId="0" fontId="18" fillId="0" borderId="0" xfId="0" applyFont="1"/>
    <xf numFmtId="0" fontId="17" fillId="0" borderId="0" xfId="0" applyFont="1" applyFill="1"/>
    <xf numFmtId="0" fontId="16" fillId="0" borderId="0" xfId="0" applyFont="1" applyFill="1"/>
    <xf numFmtId="165" fontId="21" fillId="0" borderId="0" xfId="0" applyNumberFormat="1" applyFont="1" applyAlignment="1">
      <alignment horizontal="center" vertical="center"/>
    </xf>
    <xf numFmtId="0" fontId="20" fillId="0" borderId="26" xfId="0" applyFont="1" applyBorder="1" applyAlignment="1">
      <alignment horizontal="center"/>
    </xf>
    <xf numFmtId="0" fontId="17" fillId="0" borderId="0" xfId="0" applyFont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22" fillId="0" borderId="0" xfId="0" applyFont="1" applyAlignment="1">
      <alignment horizontal="right" vertical="center"/>
    </xf>
    <xf numFmtId="4" fontId="17" fillId="0" borderId="0" xfId="7" applyNumberFormat="1" applyFont="1" applyAlignment="1">
      <alignment horizontal="right"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164" fontId="16" fillId="0" borderId="10" xfId="0" applyNumberFormat="1" applyFont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64" fontId="19" fillId="0" borderId="10" xfId="0" applyNumberFormat="1" applyFont="1" applyBorder="1" applyAlignment="1">
      <alignment horizontal="center" vertical="center" wrapText="1"/>
    </xf>
    <xf numFmtId="165" fontId="17" fillId="0" borderId="16" xfId="74" applyNumberFormat="1" applyFont="1" applyBorder="1" applyAlignment="1">
      <alignment horizontal="center" vertical="center"/>
    </xf>
    <xf numFmtId="165" fontId="17" fillId="0" borderId="30" xfId="74" applyNumberFormat="1" applyFont="1" applyBorder="1" applyAlignment="1">
      <alignment horizontal="center" vertical="center"/>
    </xf>
    <xf numFmtId="164" fontId="16" fillId="2" borderId="31" xfId="0" applyNumberFormat="1" applyFont="1" applyFill="1" applyBorder="1" applyAlignment="1">
      <alignment horizontal="center" vertical="center"/>
    </xf>
    <xf numFmtId="165" fontId="17" fillId="0" borderId="28" xfId="74" applyNumberFormat="1" applyFont="1" applyBorder="1" applyAlignment="1">
      <alignment horizontal="center" vertical="center"/>
    </xf>
    <xf numFmtId="165" fontId="16" fillId="0" borderId="16" xfId="0" applyNumberFormat="1" applyFont="1" applyBorder="1" applyAlignment="1">
      <alignment horizontal="center" vertical="center"/>
    </xf>
    <xf numFmtId="164" fontId="19" fillId="0" borderId="31" xfId="0" applyNumberFormat="1" applyFont="1" applyBorder="1" applyAlignment="1">
      <alignment horizontal="center" vertical="center"/>
    </xf>
    <xf numFmtId="164" fontId="16" fillId="2" borderId="32" xfId="0" applyNumberFormat="1" applyFont="1" applyFill="1" applyBorder="1" applyAlignment="1">
      <alignment horizontal="center" vertical="center"/>
    </xf>
    <xf numFmtId="164" fontId="19" fillId="0" borderId="32" xfId="0" applyNumberFormat="1" applyFont="1" applyBorder="1" applyAlignment="1">
      <alignment horizontal="center" vertical="center"/>
    </xf>
    <xf numFmtId="164" fontId="16" fillId="3" borderId="11" xfId="0" applyNumberFormat="1" applyFont="1" applyFill="1" applyBorder="1" applyAlignment="1">
      <alignment horizontal="center" vertical="center"/>
    </xf>
    <xf numFmtId="164" fontId="16" fillId="3" borderId="20" xfId="0" applyNumberFormat="1" applyFont="1" applyFill="1" applyBorder="1" applyAlignment="1">
      <alignment horizontal="center" vertical="center"/>
    </xf>
    <xf numFmtId="164" fontId="16" fillId="3" borderId="33" xfId="0" applyNumberFormat="1" applyFont="1" applyFill="1" applyBorder="1" applyAlignment="1">
      <alignment horizontal="center" vertical="center"/>
    </xf>
    <xf numFmtId="164" fontId="16" fillId="3" borderId="29" xfId="0" applyNumberFormat="1" applyFont="1" applyFill="1" applyBorder="1" applyAlignment="1">
      <alignment horizontal="center" vertical="center"/>
    </xf>
    <xf numFmtId="164" fontId="19" fillId="3" borderId="33" xfId="0" applyNumberFormat="1" applyFont="1" applyFill="1" applyBorder="1" applyAlignment="1">
      <alignment horizontal="center" vertical="center"/>
    </xf>
    <xf numFmtId="164" fontId="19" fillId="2" borderId="31" xfId="0" applyNumberFormat="1" applyFont="1" applyFill="1" applyBorder="1" applyAlignment="1">
      <alignment horizontal="center" vertical="center"/>
    </xf>
    <xf numFmtId="0" fontId="23" fillId="5" borderId="27" xfId="0" applyFont="1" applyFill="1" applyBorder="1" applyAlignment="1">
      <alignment horizontal="right" vertical="center" wrapText="1"/>
    </xf>
    <xf numFmtId="164" fontId="19" fillId="2" borderId="32" xfId="0" applyNumberFormat="1" applyFont="1" applyFill="1" applyBorder="1" applyAlignment="1">
      <alignment horizontal="center" vertical="center"/>
    </xf>
    <xf numFmtId="164" fontId="16" fillId="2" borderId="34" xfId="0" applyNumberFormat="1" applyFont="1" applyFill="1" applyBorder="1" applyAlignment="1">
      <alignment horizontal="center" vertical="center"/>
    </xf>
    <xf numFmtId="164" fontId="16" fillId="3" borderId="13" xfId="0" applyNumberFormat="1" applyFont="1" applyFill="1" applyBorder="1" applyAlignment="1">
      <alignment horizontal="center" vertical="center"/>
    </xf>
    <xf numFmtId="164" fontId="16" fillId="3" borderId="12" xfId="0" applyNumberFormat="1" applyFont="1" applyFill="1" applyBorder="1" applyAlignment="1">
      <alignment horizontal="center" vertical="center"/>
    </xf>
    <xf numFmtId="164" fontId="16" fillId="3" borderId="35" xfId="0" applyNumberFormat="1" applyFont="1" applyFill="1" applyBorder="1" applyAlignment="1">
      <alignment horizontal="center" vertical="center"/>
    </xf>
    <xf numFmtId="164" fontId="16" fillId="2" borderId="36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4" fontId="17" fillId="0" borderId="0" xfId="55" applyNumberFormat="1" applyFont="1" applyFill="1" applyAlignment="1">
      <alignment horizontal="right"/>
    </xf>
    <xf numFmtId="0" fontId="17" fillId="0" borderId="0" xfId="0" applyFont="1" applyFill="1" applyAlignment="1">
      <alignment horizontal="left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164" fontId="24" fillId="0" borderId="14" xfId="0" applyNumberFormat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3" xfId="0" applyNumberFormat="1" applyFont="1" applyBorder="1" applyAlignment="1">
      <alignment horizontal="center" vertical="center" wrapText="1"/>
    </xf>
    <xf numFmtId="164" fontId="26" fillId="0" borderId="14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/>
    </xf>
    <xf numFmtId="0" fontId="27" fillId="0" borderId="0" xfId="0" applyFont="1"/>
    <xf numFmtId="0" fontId="18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6" fillId="3" borderId="20" xfId="0" applyFont="1" applyFill="1" applyBorder="1" applyAlignment="1">
      <alignment horizontal="center"/>
    </xf>
    <xf numFmtId="0" fontId="16" fillId="3" borderId="21" xfId="0" applyFont="1" applyFill="1" applyBorder="1" applyAlignment="1">
      <alignment horizontal="center"/>
    </xf>
    <xf numFmtId="0" fontId="16" fillId="3" borderId="11" xfId="0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16" fillId="4" borderId="14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</cellXfs>
  <cellStyles count="75">
    <cellStyle name="Normal 10" xfId="74"/>
    <cellStyle name="Normal 2" xfId="4"/>
    <cellStyle name="Обычный" xfId="0" builtinId="0"/>
    <cellStyle name="Обычный 10" xfId="19"/>
    <cellStyle name="Обычный 10 2" xfId="55"/>
    <cellStyle name="Обычный 11" xfId="20"/>
    <cellStyle name="Обычный 12" xfId="36"/>
    <cellStyle name="Обычный 12 2" xfId="71"/>
    <cellStyle name="Обычный 13" xfId="37"/>
    <cellStyle name="Обычный 13 2" xfId="72"/>
    <cellStyle name="Обычный 14" xfId="38"/>
    <cellStyle name="Обычный 15" xfId="39"/>
    <cellStyle name="Обычный 16" xfId="73"/>
    <cellStyle name="Обычный 2" xfId="2"/>
    <cellStyle name="Обычный 21" xfId="1"/>
    <cellStyle name="Обычный 21 2" xfId="12"/>
    <cellStyle name="Обычный 21 2 2" xfId="29"/>
    <cellStyle name="Обычный 21 2 2 2" xfId="64"/>
    <cellStyle name="Обычный 21 2 3" xfId="48"/>
    <cellStyle name="Обычный 21 3" xfId="21"/>
    <cellStyle name="Обычный 21 3 2" xfId="56"/>
    <cellStyle name="Обычный 21 4" xfId="40"/>
    <cellStyle name="Обычный 3" xfId="5"/>
    <cellStyle name="Обычный 3 2" xfId="14"/>
    <cellStyle name="Обычный 3 2 2" xfId="31"/>
    <cellStyle name="Обычный 3 2 2 2" xfId="66"/>
    <cellStyle name="Обычный 3 2 3" xfId="50"/>
    <cellStyle name="Обычный 3 3" xfId="23"/>
    <cellStyle name="Обычный 3 3 2" xfId="58"/>
    <cellStyle name="Обычный 3 4" xfId="42"/>
    <cellStyle name="Обычный 4" xfId="6"/>
    <cellStyle name="Обычный 4 2" xfId="15"/>
    <cellStyle name="Обычный 4 2 2" xfId="32"/>
    <cellStyle name="Обычный 4 2 2 2" xfId="67"/>
    <cellStyle name="Обычный 4 2 3" xfId="51"/>
    <cellStyle name="Обычный 4 3" xfId="24"/>
    <cellStyle name="Обычный 4 3 2" xfId="59"/>
    <cellStyle name="Обычный 4 4" xfId="43"/>
    <cellStyle name="Обычный 5" xfId="7"/>
    <cellStyle name="Обычный 5 2" xfId="16"/>
    <cellStyle name="Обычный 5 2 2" xfId="33"/>
    <cellStyle name="Обычный 5 2 2 2" xfId="68"/>
    <cellStyle name="Обычный 5 2 3" xfId="52"/>
    <cellStyle name="Обычный 5 3" xfId="25"/>
    <cellStyle name="Обычный 5 3 2" xfId="60"/>
    <cellStyle name="Обычный 5 4" xfId="44"/>
    <cellStyle name="Обычный 6" xfId="8"/>
    <cellStyle name="Обычный 6 2" xfId="17"/>
    <cellStyle name="Обычный 6 2 2" xfId="34"/>
    <cellStyle name="Обычный 6 2 2 2" xfId="69"/>
    <cellStyle name="Обычный 6 2 3" xfId="53"/>
    <cellStyle name="Обычный 6 3" xfId="26"/>
    <cellStyle name="Обычный 6 3 2" xfId="61"/>
    <cellStyle name="Обычный 6 4" xfId="45"/>
    <cellStyle name="Обычный 7" xfId="9"/>
    <cellStyle name="Обычный 7 2" xfId="18"/>
    <cellStyle name="Обычный 7 2 2" xfId="35"/>
    <cellStyle name="Обычный 7 2 2 2" xfId="70"/>
    <cellStyle name="Обычный 7 2 3" xfId="54"/>
    <cellStyle name="Обычный 7 3" xfId="27"/>
    <cellStyle name="Обычный 7 3 2" xfId="62"/>
    <cellStyle name="Обычный 7 4" xfId="46"/>
    <cellStyle name="Обычный 8" xfId="10"/>
    <cellStyle name="Обычный 8 2" xfId="28"/>
    <cellStyle name="Обычный 8 2 2" xfId="63"/>
    <cellStyle name="Обычный 8 3" xfId="47"/>
    <cellStyle name="Обычный 9" xfId="11"/>
    <cellStyle name="Финансовый 2" xfId="3"/>
    <cellStyle name="Финансовый 2 2" xfId="13"/>
    <cellStyle name="Финансовый 2 2 2" xfId="30"/>
    <cellStyle name="Финансовый 2 2 2 2" xfId="65"/>
    <cellStyle name="Финансовый 2 2 3" xfId="49"/>
    <cellStyle name="Финансовый 2 3" xfId="22"/>
    <cellStyle name="Финансовый 2 3 2" xfId="57"/>
    <cellStyle name="Финансовый 2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zoomScale="70" zoomScaleNormal="70" workbookViewId="0">
      <selection activeCell="N14" sqref="N14"/>
    </sheetView>
  </sheetViews>
  <sheetFormatPr defaultRowHeight="15.75" x14ac:dyDescent="0.25"/>
  <cols>
    <col min="1" max="1" width="5" style="1" customWidth="1"/>
    <col min="2" max="2" width="44.85546875" style="1" customWidth="1"/>
    <col min="3" max="3" width="12.42578125" style="2" customWidth="1"/>
    <col min="4" max="4" width="11.5703125" style="2" customWidth="1"/>
    <col min="5" max="5" width="11" style="2" bestFit="1" customWidth="1"/>
    <col min="6" max="6" width="13.140625" style="2" customWidth="1"/>
    <col min="7" max="7" width="10.140625" style="2" customWidth="1"/>
    <col min="8" max="8" width="10.5703125" style="2" bestFit="1" customWidth="1"/>
    <col min="9" max="9" width="13.28515625" style="31" customWidth="1"/>
    <col min="10" max="10" width="13.5703125" style="2" customWidth="1"/>
    <col min="11" max="11" width="19.28515625" style="45" customWidth="1"/>
    <col min="12" max="12" width="9.140625" style="1"/>
    <col min="13" max="13" width="16.28515625" style="1" bestFit="1" customWidth="1"/>
    <col min="14" max="16384" width="9.140625" style="1"/>
  </cols>
  <sheetData>
    <row r="1" spans="1:11" x14ac:dyDescent="0.25">
      <c r="H1" s="33"/>
      <c r="I1" s="92" t="s">
        <v>0</v>
      </c>
      <c r="J1" s="92"/>
    </row>
    <row r="2" spans="1:11" x14ac:dyDescent="0.25">
      <c r="G2" s="109" t="s">
        <v>71</v>
      </c>
      <c r="H2" s="109"/>
      <c r="I2" s="109"/>
      <c r="J2" s="109"/>
    </row>
    <row r="3" spans="1:11" ht="16.5" customHeight="1" x14ac:dyDescent="0.25">
      <c r="G3" s="82"/>
      <c r="H3" s="52" t="s">
        <v>72</v>
      </c>
      <c r="I3" s="110" t="s">
        <v>73</v>
      </c>
      <c r="J3" s="110"/>
    </row>
    <row r="4" spans="1:11" x14ac:dyDescent="0.25">
      <c r="A4" s="100" t="s">
        <v>70</v>
      </c>
      <c r="B4" s="100"/>
      <c r="C4" s="100"/>
      <c r="D4" s="100"/>
      <c r="E4" s="100"/>
      <c r="F4" s="100"/>
      <c r="G4" s="100"/>
      <c r="H4" s="100"/>
      <c r="I4" s="100"/>
      <c r="J4" s="100"/>
    </row>
    <row r="5" spans="1:11" ht="5.25" customHeight="1" x14ac:dyDescent="0.25">
      <c r="A5" s="100"/>
      <c r="B5" s="100"/>
      <c r="C5" s="100"/>
      <c r="D5" s="100"/>
      <c r="E5" s="100"/>
      <c r="F5" s="100"/>
      <c r="G5" s="100"/>
      <c r="H5" s="100"/>
      <c r="I5" s="100"/>
      <c r="J5" s="100"/>
    </row>
    <row r="6" spans="1:11" ht="12" customHeight="1" thickBot="1" x14ac:dyDescent="0.3">
      <c r="A6" s="4"/>
      <c r="B6" s="4"/>
      <c r="C6" s="5"/>
      <c r="D6" s="5"/>
      <c r="E6" s="5"/>
      <c r="F6" s="51"/>
      <c r="G6" s="51"/>
      <c r="H6" s="51"/>
      <c r="I6" s="101" t="s">
        <v>1</v>
      </c>
      <c r="J6" s="101"/>
    </row>
    <row r="7" spans="1:11" x14ac:dyDescent="0.25">
      <c r="A7" s="102" t="s">
        <v>2</v>
      </c>
      <c r="B7" s="104" t="s">
        <v>3</v>
      </c>
      <c r="C7" s="106" t="s">
        <v>4</v>
      </c>
      <c r="D7" s="107"/>
      <c r="E7" s="107"/>
      <c r="F7" s="108"/>
      <c r="G7" s="106" t="s">
        <v>5</v>
      </c>
      <c r="H7" s="107"/>
      <c r="I7" s="107"/>
      <c r="J7" s="108"/>
    </row>
    <row r="8" spans="1:11" ht="50.25" customHeight="1" thickBot="1" x14ac:dyDescent="0.3">
      <c r="A8" s="103"/>
      <c r="B8" s="105"/>
      <c r="C8" s="53" t="s">
        <v>6</v>
      </c>
      <c r="D8" s="54" t="s">
        <v>7</v>
      </c>
      <c r="E8" s="54" t="s">
        <v>8</v>
      </c>
      <c r="F8" s="55" t="s">
        <v>9</v>
      </c>
      <c r="G8" s="53" t="s">
        <v>6</v>
      </c>
      <c r="H8" s="54" t="s">
        <v>7</v>
      </c>
      <c r="I8" s="56" t="s">
        <v>67</v>
      </c>
      <c r="J8" s="57" t="s">
        <v>9</v>
      </c>
    </row>
    <row r="9" spans="1:11" s="91" customFormat="1" ht="14.25" customHeight="1" thickBot="1" x14ac:dyDescent="0.25">
      <c r="A9" s="83">
        <v>1</v>
      </c>
      <c r="B9" s="84">
        <v>2</v>
      </c>
      <c r="C9" s="83">
        <v>3</v>
      </c>
      <c r="D9" s="85">
        <v>4</v>
      </c>
      <c r="E9" s="85">
        <v>5</v>
      </c>
      <c r="F9" s="86" t="s">
        <v>10</v>
      </c>
      <c r="G9" s="87">
        <v>7</v>
      </c>
      <c r="H9" s="85">
        <v>8</v>
      </c>
      <c r="I9" s="88">
        <v>9</v>
      </c>
      <c r="J9" s="89" t="s">
        <v>11</v>
      </c>
      <c r="K9" s="90"/>
    </row>
    <row r="10" spans="1:11" x14ac:dyDescent="0.25">
      <c r="A10" s="6">
        <v>1</v>
      </c>
      <c r="B10" s="7" t="s">
        <v>12</v>
      </c>
      <c r="C10" s="58">
        <v>21978.9</v>
      </c>
      <c r="D10" s="58">
        <v>22390.6</v>
      </c>
      <c r="E10" s="59">
        <v>22256.9</v>
      </c>
      <c r="F10" s="60">
        <f>E10/D10*100</f>
        <v>99.402874420515758</v>
      </c>
      <c r="G10" s="61">
        <v>1162.5</v>
      </c>
      <c r="H10" s="58">
        <v>1126.5</v>
      </c>
      <c r="I10" s="62">
        <v>1070.8835300000001</v>
      </c>
      <c r="J10" s="63">
        <f>I10/H10*100</f>
        <v>95.062896582334673</v>
      </c>
    </row>
    <row r="11" spans="1:11" x14ac:dyDescent="0.25">
      <c r="A11" s="8">
        <v>2</v>
      </c>
      <c r="B11" s="9" t="s">
        <v>13</v>
      </c>
      <c r="C11" s="58">
        <v>15498</v>
      </c>
      <c r="D11" s="58">
        <v>16260.6</v>
      </c>
      <c r="E11" s="59">
        <v>16161.8</v>
      </c>
      <c r="F11" s="60">
        <f>E11/D11*100</f>
        <v>99.392396344538327</v>
      </c>
      <c r="G11" s="61">
        <v>727.9</v>
      </c>
      <c r="H11" s="58">
        <v>727.9</v>
      </c>
      <c r="I11" s="62">
        <v>749.47492</v>
      </c>
      <c r="J11" s="63">
        <f t="shared" ref="J11:J17" si="0">I11/H11*100</f>
        <v>102.96399505426569</v>
      </c>
    </row>
    <row r="12" spans="1:11" x14ac:dyDescent="0.25">
      <c r="A12" s="8">
        <v>3</v>
      </c>
      <c r="B12" s="9" t="s">
        <v>14</v>
      </c>
      <c r="C12" s="58">
        <v>2998.3</v>
      </c>
      <c r="D12" s="58">
        <v>3332.9</v>
      </c>
      <c r="E12" s="59">
        <v>3331.2</v>
      </c>
      <c r="F12" s="60">
        <f>E12/D12*100</f>
        <v>99.94899336913798</v>
      </c>
      <c r="G12" s="61">
        <v>127</v>
      </c>
      <c r="H12" s="58">
        <v>127</v>
      </c>
      <c r="I12" s="62">
        <v>129.48951</v>
      </c>
      <c r="J12" s="63">
        <f t="shared" si="0"/>
        <v>101.96024409448819</v>
      </c>
    </row>
    <row r="13" spans="1:11" x14ac:dyDescent="0.25">
      <c r="A13" s="8">
        <v>4</v>
      </c>
      <c r="B13" s="9" t="s">
        <v>15</v>
      </c>
      <c r="C13" s="58">
        <v>15133.6</v>
      </c>
      <c r="D13" s="58">
        <v>17082.2</v>
      </c>
      <c r="E13" s="59">
        <v>16990.099999999999</v>
      </c>
      <c r="F13" s="60">
        <f t="shared" ref="F13" si="1">E13/D13*100</f>
        <v>99.460842280268338</v>
      </c>
      <c r="G13" s="61">
        <v>603.79999999999995</v>
      </c>
      <c r="H13" s="58">
        <v>603.79999999999995</v>
      </c>
      <c r="I13" s="62">
        <v>601.83488</v>
      </c>
      <c r="J13" s="63">
        <f t="shared" si="0"/>
        <v>99.674541238820808</v>
      </c>
    </row>
    <row r="14" spans="1:11" x14ac:dyDescent="0.25">
      <c r="A14" s="8">
        <v>5</v>
      </c>
      <c r="B14" s="9" t="s">
        <v>51</v>
      </c>
      <c r="C14" s="58">
        <v>5580.3</v>
      </c>
      <c r="D14" s="58">
        <v>7021.1</v>
      </c>
      <c r="E14" s="59">
        <v>7016.3</v>
      </c>
      <c r="F14" s="60">
        <f>E14/D14*100</f>
        <v>99.931634644144069</v>
      </c>
      <c r="G14" s="61">
        <v>282.2</v>
      </c>
      <c r="H14" s="58">
        <v>282.2</v>
      </c>
      <c r="I14" s="62">
        <v>287.22516999999999</v>
      </c>
      <c r="J14" s="63">
        <f t="shared" si="0"/>
        <v>101.78071226080793</v>
      </c>
    </row>
    <row r="15" spans="1:11" x14ac:dyDescent="0.25">
      <c r="A15" s="8">
        <v>6</v>
      </c>
      <c r="B15" s="10" t="s">
        <v>16</v>
      </c>
      <c r="C15" s="58">
        <v>10491.1</v>
      </c>
      <c r="D15" s="58">
        <v>12089.8</v>
      </c>
      <c r="E15" s="59">
        <v>12044.1</v>
      </c>
      <c r="F15" s="60">
        <f>E15/D15*100</f>
        <v>99.621995401081904</v>
      </c>
      <c r="G15" s="61">
        <v>462.7</v>
      </c>
      <c r="H15" s="58">
        <v>462.7</v>
      </c>
      <c r="I15" s="62">
        <v>460.83184</v>
      </c>
      <c r="J15" s="63">
        <f t="shared" si="0"/>
        <v>99.596248108925877</v>
      </c>
    </row>
    <row r="16" spans="1:11" ht="16.5" thickBot="1" x14ac:dyDescent="0.3">
      <c r="A16" s="11">
        <v>7</v>
      </c>
      <c r="B16" s="12" t="s">
        <v>17</v>
      </c>
      <c r="C16" s="58">
        <v>13150.5</v>
      </c>
      <c r="D16" s="58">
        <v>13942.4</v>
      </c>
      <c r="E16" s="59">
        <v>13866</v>
      </c>
      <c r="F16" s="64">
        <f>E16/D16*100</f>
        <v>99.452031214138174</v>
      </c>
      <c r="G16" s="61">
        <v>637.70000000000005</v>
      </c>
      <c r="H16" s="58">
        <v>637.70000000000005</v>
      </c>
      <c r="I16" s="62">
        <v>636.54048999999998</v>
      </c>
      <c r="J16" s="65">
        <f t="shared" si="0"/>
        <v>99.818173122157745</v>
      </c>
    </row>
    <row r="17" spans="1:13" ht="15.75" customHeight="1" thickBot="1" x14ac:dyDescent="0.3">
      <c r="A17" s="94" t="s">
        <v>18</v>
      </c>
      <c r="B17" s="95"/>
      <c r="C17" s="66">
        <f>SUM(C10:C16)</f>
        <v>84830.700000000012</v>
      </c>
      <c r="D17" s="66">
        <f t="shared" ref="D17:E17" si="2">SUM(D10:D16)</f>
        <v>92119.6</v>
      </c>
      <c r="E17" s="67">
        <f t="shared" si="2"/>
        <v>91666.4</v>
      </c>
      <c r="F17" s="68">
        <f>E17/D17*100</f>
        <v>99.508030864224324</v>
      </c>
      <c r="G17" s="69">
        <f>SUM(G10:G16)</f>
        <v>4003.7999999999993</v>
      </c>
      <c r="H17" s="66">
        <f t="shared" ref="H17:I17" si="3">SUM(H10:H16)</f>
        <v>3967.7999999999993</v>
      </c>
      <c r="I17" s="67">
        <f t="shared" si="3"/>
        <v>3936.2803399999998</v>
      </c>
      <c r="J17" s="70">
        <f t="shared" si="0"/>
        <v>99.205613690206178</v>
      </c>
      <c r="K17" s="50"/>
      <c r="L17" s="34"/>
      <c r="M17" s="34"/>
    </row>
    <row r="18" spans="1:13" x14ac:dyDescent="0.25">
      <c r="A18" s="17">
        <v>1</v>
      </c>
      <c r="B18" s="18" t="s">
        <v>60</v>
      </c>
      <c r="C18" s="58">
        <v>4151.7</v>
      </c>
      <c r="D18" s="58">
        <v>4872.3999999999996</v>
      </c>
      <c r="E18" s="59">
        <v>4830.5</v>
      </c>
      <c r="F18" s="60">
        <f>E18*100/D18</f>
        <v>99.140054182743626</v>
      </c>
      <c r="G18" s="61">
        <v>197.5</v>
      </c>
      <c r="H18" s="58">
        <v>197.5</v>
      </c>
      <c r="I18" s="59">
        <v>182.68570000000003</v>
      </c>
      <c r="J18" s="71">
        <f>I18*100/H18</f>
        <v>92.499088607594956</v>
      </c>
    </row>
    <row r="19" spans="1:13" x14ac:dyDescent="0.25">
      <c r="A19" s="17">
        <v>2</v>
      </c>
      <c r="B19" s="19" t="s">
        <v>59</v>
      </c>
      <c r="C19" s="58">
        <v>4299.2</v>
      </c>
      <c r="D19" s="58">
        <v>5653.6</v>
      </c>
      <c r="E19" s="59">
        <v>5606.2</v>
      </c>
      <c r="F19" s="60">
        <f t="shared" ref="F19:F53" si="4">E19*100/D19</f>
        <v>99.16159615112494</v>
      </c>
      <c r="G19" s="61">
        <v>200.3</v>
      </c>
      <c r="H19" s="58">
        <v>200.3</v>
      </c>
      <c r="I19" s="59">
        <v>168.34773999999999</v>
      </c>
      <c r="J19" s="71">
        <f t="shared" ref="J19:J52" si="5">I19*100/H19</f>
        <v>84.04779830254617</v>
      </c>
    </row>
    <row r="20" spans="1:13" x14ac:dyDescent="0.25">
      <c r="A20" s="17">
        <v>3</v>
      </c>
      <c r="B20" s="19" t="s">
        <v>19</v>
      </c>
      <c r="C20" s="58">
        <v>5370.1</v>
      </c>
      <c r="D20" s="58">
        <v>5700</v>
      </c>
      <c r="E20" s="59">
        <v>5694.8</v>
      </c>
      <c r="F20" s="60">
        <f t="shared" si="4"/>
        <v>99.908771929824567</v>
      </c>
      <c r="G20" s="61">
        <v>251.1</v>
      </c>
      <c r="H20" s="58">
        <v>258.60000000000002</v>
      </c>
      <c r="I20" s="59">
        <v>247.89382000000001</v>
      </c>
      <c r="J20" s="71">
        <f t="shared" si="5"/>
        <v>95.85994586233565</v>
      </c>
    </row>
    <row r="21" spans="1:13" x14ac:dyDescent="0.25">
      <c r="A21" s="17">
        <v>4</v>
      </c>
      <c r="B21" s="9" t="s">
        <v>20</v>
      </c>
      <c r="C21" s="58">
        <v>4835.3</v>
      </c>
      <c r="D21" s="58">
        <v>5284.1</v>
      </c>
      <c r="E21" s="59">
        <v>5251.6</v>
      </c>
      <c r="F21" s="60">
        <f t="shared" si="4"/>
        <v>99.384947294714323</v>
      </c>
      <c r="G21" s="61">
        <v>237</v>
      </c>
      <c r="H21" s="58">
        <v>237</v>
      </c>
      <c r="I21" s="59">
        <v>221.19779</v>
      </c>
      <c r="J21" s="71">
        <f t="shared" si="5"/>
        <v>93.332400843881857</v>
      </c>
    </row>
    <row r="22" spans="1:13" x14ac:dyDescent="0.25">
      <c r="A22" s="17">
        <v>5</v>
      </c>
      <c r="B22" s="9" t="s">
        <v>21</v>
      </c>
      <c r="C22" s="58">
        <v>5485.3</v>
      </c>
      <c r="D22" s="58">
        <v>6253.4</v>
      </c>
      <c r="E22" s="59">
        <v>6129.1</v>
      </c>
      <c r="F22" s="60">
        <f t="shared" si="4"/>
        <v>98.012281318962494</v>
      </c>
      <c r="G22" s="61">
        <v>206</v>
      </c>
      <c r="H22" s="58">
        <v>342.8</v>
      </c>
      <c r="I22" s="59">
        <v>349.74700000000001</v>
      </c>
      <c r="J22" s="71">
        <f t="shared" si="5"/>
        <v>102.02654609101518</v>
      </c>
    </row>
    <row r="23" spans="1:13" x14ac:dyDescent="0.25">
      <c r="A23" s="17">
        <v>6</v>
      </c>
      <c r="B23" s="9" t="s">
        <v>22</v>
      </c>
      <c r="C23" s="58">
        <v>9770.2999999999993</v>
      </c>
      <c r="D23" s="58">
        <v>11167.5</v>
      </c>
      <c r="E23" s="59">
        <v>11152.2</v>
      </c>
      <c r="F23" s="60">
        <f t="shared" si="4"/>
        <v>99.862995298858294</v>
      </c>
      <c r="G23" s="61">
        <v>567.1</v>
      </c>
      <c r="H23" s="58">
        <v>570.9</v>
      </c>
      <c r="I23" s="59">
        <v>568.36509999999998</v>
      </c>
      <c r="J23" s="71">
        <f t="shared" si="5"/>
        <v>99.555981783149406</v>
      </c>
    </row>
    <row r="24" spans="1:13" x14ac:dyDescent="0.25">
      <c r="A24" s="17">
        <v>7</v>
      </c>
      <c r="B24" s="9" t="s">
        <v>23</v>
      </c>
      <c r="C24" s="58">
        <v>4451.6000000000004</v>
      </c>
      <c r="D24" s="58">
        <v>4885.2</v>
      </c>
      <c r="E24" s="59">
        <v>4866.1000000000004</v>
      </c>
      <c r="F24" s="60">
        <f t="shared" si="4"/>
        <v>99.609023172029822</v>
      </c>
      <c r="G24" s="61">
        <v>222.9</v>
      </c>
      <c r="H24" s="58">
        <v>230.3</v>
      </c>
      <c r="I24" s="59">
        <v>227.03628</v>
      </c>
      <c r="J24" s="71">
        <f t="shared" si="5"/>
        <v>98.582839774207557</v>
      </c>
    </row>
    <row r="25" spans="1:13" x14ac:dyDescent="0.25">
      <c r="A25" s="17">
        <v>8</v>
      </c>
      <c r="B25" s="19" t="s">
        <v>24</v>
      </c>
      <c r="C25" s="58">
        <v>3462.1</v>
      </c>
      <c r="D25" s="58">
        <v>4478.1000000000004</v>
      </c>
      <c r="E25" s="59">
        <v>4471.8999999999996</v>
      </c>
      <c r="F25" s="60">
        <f t="shared" si="4"/>
        <v>99.861548424555039</v>
      </c>
      <c r="G25" s="61">
        <v>160.80000000000001</v>
      </c>
      <c r="H25" s="58">
        <v>167.3</v>
      </c>
      <c r="I25" s="59">
        <v>162.76539000000002</v>
      </c>
      <c r="J25" s="71">
        <f t="shared" si="5"/>
        <v>97.289533771667678</v>
      </c>
    </row>
    <row r="26" spans="1:13" x14ac:dyDescent="0.25">
      <c r="A26" s="17">
        <v>9</v>
      </c>
      <c r="B26" s="9" t="s">
        <v>25</v>
      </c>
      <c r="C26" s="58">
        <v>2895.9</v>
      </c>
      <c r="D26" s="58">
        <v>3509.7</v>
      </c>
      <c r="E26" s="59">
        <v>3499.6</v>
      </c>
      <c r="F26" s="60">
        <f t="shared" si="4"/>
        <v>99.712226116192269</v>
      </c>
      <c r="G26" s="61">
        <v>118.5</v>
      </c>
      <c r="H26" s="58">
        <v>118.5</v>
      </c>
      <c r="I26" s="59">
        <v>115.62672000000001</v>
      </c>
      <c r="J26" s="71">
        <f t="shared" si="5"/>
        <v>97.575291139240505</v>
      </c>
    </row>
    <row r="27" spans="1:13" x14ac:dyDescent="0.25">
      <c r="A27" s="17">
        <v>10</v>
      </c>
      <c r="B27" s="9" t="s">
        <v>26</v>
      </c>
      <c r="C27" s="58">
        <v>4902.8</v>
      </c>
      <c r="D27" s="58">
        <v>5515.7</v>
      </c>
      <c r="E27" s="59">
        <v>5512.7</v>
      </c>
      <c r="F27" s="60">
        <f t="shared" si="4"/>
        <v>99.945609804739206</v>
      </c>
      <c r="G27" s="61">
        <v>211.6</v>
      </c>
      <c r="H27" s="58">
        <v>211.6</v>
      </c>
      <c r="I27" s="59">
        <v>212.3622</v>
      </c>
      <c r="J27" s="71">
        <f t="shared" si="5"/>
        <v>100.36020793950851</v>
      </c>
    </row>
    <row r="28" spans="1:13" x14ac:dyDescent="0.25">
      <c r="A28" s="17">
        <v>11</v>
      </c>
      <c r="B28" s="9" t="s">
        <v>27</v>
      </c>
      <c r="C28" s="58">
        <v>6423.1</v>
      </c>
      <c r="D28" s="58">
        <v>7537.3</v>
      </c>
      <c r="E28" s="59">
        <v>7511.9</v>
      </c>
      <c r="F28" s="60">
        <f>E28*100/D28</f>
        <v>99.663009300412611</v>
      </c>
      <c r="G28" s="61">
        <v>502.7</v>
      </c>
      <c r="H28" s="58">
        <v>641.20000000000005</v>
      </c>
      <c r="I28" s="59">
        <v>650.19358999999997</v>
      </c>
      <c r="J28" s="71">
        <f t="shared" si="5"/>
        <v>101.40261852776044</v>
      </c>
    </row>
    <row r="29" spans="1:13" x14ac:dyDescent="0.25">
      <c r="A29" s="17">
        <v>12</v>
      </c>
      <c r="B29" s="19" t="s">
        <v>61</v>
      </c>
      <c r="C29" s="58">
        <v>3242.4</v>
      </c>
      <c r="D29" s="58">
        <v>4143.8</v>
      </c>
      <c r="E29" s="59">
        <v>4096.7</v>
      </c>
      <c r="F29" s="60">
        <f t="shared" si="4"/>
        <v>98.863362131376988</v>
      </c>
      <c r="G29" s="61">
        <v>160.80000000000001</v>
      </c>
      <c r="H29" s="58">
        <v>160.80000000000001</v>
      </c>
      <c r="I29" s="59">
        <v>156.37442999999999</v>
      </c>
      <c r="J29" s="71">
        <f t="shared" si="5"/>
        <v>97.247779850746255</v>
      </c>
    </row>
    <row r="30" spans="1:13" x14ac:dyDescent="0.25">
      <c r="A30" s="17">
        <v>13</v>
      </c>
      <c r="B30" s="9" t="s">
        <v>62</v>
      </c>
      <c r="C30" s="58">
        <v>2773.5</v>
      </c>
      <c r="D30" s="58">
        <v>3464.1</v>
      </c>
      <c r="E30" s="59">
        <v>3461</v>
      </c>
      <c r="F30" s="60">
        <f t="shared" si="4"/>
        <v>99.910510666551204</v>
      </c>
      <c r="G30" s="61">
        <v>138.30000000000001</v>
      </c>
      <c r="H30" s="58">
        <v>138.30000000000001</v>
      </c>
      <c r="I30" s="59">
        <v>132.84626999999998</v>
      </c>
      <c r="J30" s="71">
        <f t="shared" si="5"/>
        <v>96.056594360086734</v>
      </c>
    </row>
    <row r="31" spans="1:13" ht="16.5" customHeight="1" x14ac:dyDescent="0.25">
      <c r="A31" s="17">
        <v>14</v>
      </c>
      <c r="B31" s="20" t="s">
        <v>58</v>
      </c>
      <c r="C31" s="58">
        <v>1825</v>
      </c>
      <c r="D31" s="58">
        <v>2389.1999999999998</v>
      </c>
      <c r="E31" s="59">
        <v>2365.9</v>
      </c>
      <c r="F31" s="60">
        <f t="shared" si="4"/>
        <v>99.024778168424589</v>
      </c>
      <c r="G31" s="61">
        <v>84.6</v>
      </c>
      <c r="H31" s="58">
        <v>84.6</v>
      </c>
      <c r="I31" s="59">
        <v>72.814309999999992</v>
      </c>
      <c r="J31" s="71">
        <f t="shared" si="5"/>
        <v>86.068924349881797</v>
      </c>
    </row>
    <row r="32" spans="1:13" x14ac:dyDescent="0.25">
      <c r="A32" s="17">
        <v>15</v>
      </c>
      <c r="B32" s="9" t="s">
        <v>28</v>
      </c>
      <c r="C32" s="58">
        <v>2693.5</v>
      </c>
      <c r="D32" s="58">
        <v>3333.5</v>
      </c>
      <c r="E32" s="59">
        <v>3319.9</v>
      </c>
      <c r="F32" s="60">
        <f t="shared" si="4"/>
        <v>99.592020398980054</v>
      </c>
      <c r="G32" s="61">
        <v>127</v>
      </c>
      <c r="H32" s="58">
        <v>127</v>
      </c>
      <c r="I32" s="59">
        <v>126.3416</v>
      </c>
      <c r="J32" s="71">
        <f t="shared" si="5"/>
        <v>99.481574803149599</v>
      </c>
    </row>
    <row r="33" spans="1:15" x14ac:dyDescent="0.25">
      <c r="A33" s="17">
        <v>16</v>
      </c>
      <c r="B33" s="9" t="s">
        <v>29</v>
      </c>
      <c r="C33" s="58">
        <v>3107.6</v>
      </c>
      <c r="D33" s="58">
        <v>3698.3</v>
      </c>
      <c r="E33" s="59">
        <v>3679.9</v>
      </c>
      <c r="F33" s="60">
        <f t="shared" si="4"/>
        <v>99.50247410972608</v>
      </c>
      <c r="G33" s="61">
        <v>143.9</v>
      </c>
      <c r="H33" s="58">
        <v>121.8</v>
      </c>
      <c r="I33" s="59">
        <v>116.25955</v>
      </c>
      <c r="J33" s="71">
        <f t="shared" si="5"/>
        <v>95.451190476190476</v>
      </c>
      <c r="K33" s="48"/>
    </row>
    <row r="34" spans="1:15" ht="15" customHeight="1" x14ac:dyDescent="0.25">
      <c r="A34" s="17">
        <v>17</v>
      </c>
      <c r="B34" s="19" t="s">
        <v>30</v>
      </c>
      <c r="C34" s="58">
        <v>4756.2</v>
      </c>
      <c r="D34" s="58">
        <v>5481.5</v>
      </c>
      <c r="E34" s="59">
        <v>5470</v>
      </c>
      <c r="F34" s="60">
        <f t="shared" si="4"/>
        <v>99.790203411474963</v>
      </c>
      <c r="G34" s="61">
        <v>308.8</v>
      </c>
      <c r="H34" s="58">
        <v>353.5</v>
      </c>
      <c r="I34" s="59">
        <v>354.77627000000001</v>
      </c>
      <c r="J34" s="71">
        <f t="shared" si="5"/>
        <v>100.36103818953325</v>
      </c>
      <c r="M34" s="72"/>
    </row>
    <row r="35" spans="1:15" x14ac:dyDescent="0.25">
      <c r="A35" s="17">
        <v>18</v>
      </c>
      <c r="B35" s="19" t="s">
        <v>31</v>
      </c>
      <c r="C35" s="58">
        <v>3207.8</v>
      </c>
      <c r="D35" s="58">
        <v>3440.8</v>
      </c>
      <c r="E35" s="59">
        <v>3426</v>
      </c>
      <c r="F35" s="60">
        <f t="shared" si="4"/>
        <v>99.56986747268077</v>
      </c>
      <c r="G35" s="61">
        <v>170</v>
      </c>
      <c r="H35" s="58">
        <v>183.9</v>
      </c>
      <c r="I35" s="59">
        <v>171.48607000000001</v>
      </c>
      <c r="J35" s="71">
        <f t="shared" si="5"/>
        <v>93.249630233822728</v>
      </c>
    </row>
    <row r="36" spans="1:15" x14ac:dyDescent="0.25">
      <c r="A36" s="17">
        <v>19</v>
      </c>
      <c r="B36" s="19" t="s">
        <v>32</v>
      </c>
      <c r="C36" s="58">
        <v>4691.1000000000004</v>
      </c>
      <c r="D36" s="58">
        <v>5529.3</v>
      </c>
      <c r="E36" s="59">
        <v>5525.9</v>
      </c>
      <c r="F36" s="60">
        <f t="shared" si="4"/>
        <v>99.938509395402676</v>
      </c>
      <c r="G36" s="61">
        <v>289.8</v>
      </c>
      <c r="H36" s="58">
        <v>366.8</v>
      </c>
      <c r="I36" s="59">
        <v>372.09902</v>
      </c>
      <c r="J36" s="71">
        <f t="shared" si="5"/>
        <v>101.44466194111233</v>
      </c>
    </row>
    <row r="37" spans="1:15" x14ac:dyDescent="0.25">
      <c r="A37" s="17">
        <v>20</v>
      </c>
      <c r="B37" s="9" t="s">
        <v>33</v>
      </c>
      <c r="C37" s="58">
        <v>5510.3</v>
      </c>
      <c r="D37" s="58">
        <v>6383.9</v>
      </c>
      <c r="E37" s="59">
        <v>6379.9</v>
      </c>
      <c r="F37" s="60">
        <f t="shared" si="4"/>
        <v>99.937342376916931</v>
      </c>
      <c r="G37" s="61">
        <v>358.3</v>
      </c>
      <c r="H37" s="58">
        <v>358.3</v>
      </c>
      <c r="I37" s="59">
        <v>368.46487000000002</v>
      </c>
      <c r="J37" s="71">
        <f t="shared" si="5"/>
        <v>102.83697181133128</v>
      </c>
    </row>
    <row r="38" spans="1:15" x14ac:dyDescent="0.25">
      <c r="A38" s="17">
        <v>21</v>
      </c>
      <c r="B38" s="9" t="s">
        <v>34</v>
      </c>
      <c r="C38" s="58">
        <v>3466.3</v>
      </c>
      <c r="D38" s="58">
        <v>3841.3</v>
      </c>
      <c r="E38" s="59">
        <v>3813.3</v>
      </c>
      <c r="F38" s="60">
        <f t="shared" si="4"/>
        <v>99.2710801030901</v>
      </c>
      <c r="G38" s="61">
        <v>155.19999999999999</v>
      </c>
      <c r="H38" s="58">
        <v>159</v>
      </c>
      <c r="I38" s="59">
        <v>152.42748</v>
      </c>
      <c r="J38" s="71">
        <f t="shared" si="5"/>
        <v>95.866339622641505</v>
      </c>
    </row>
    <row r="39" spans="1:15" x14ac:dyDescent="0.25">
      <c r="A39" s="17">
        <v>22</v>
      </c>
      <c r="B39" s="19" t="s">
        <v>35</v>
      </c>
      <c r="C39" s="58">
        <v>3022.3</v>
      </c>
      <c r="D39" s="58">
        <v>3918.5</v>
      </c>
      <c r="E39" s="59">
        <v>3806.5</v>
      </c>
      <c r="F39" s="60">
        <f t="shared" si="4"/>
        <v>97.141763429883881</v>
      </c>
      <c r="G39" s="61">
        <v>146.69999999999999</v>
      </c>
      <c r="H39" s="58">
        <v>146.69999999999999</v>
      </c>
      <c r="I39" s="59">
        <v>147.00469000000001</v>
      </c>
      <c r="J39" s="71">
        <f t="shared" si="5"/>
        <v>100.20769597818679</v>
      </c>
    </row>
    <row r="40" spans="1:15" x14ac:dyDescent="0.25">
      <c r="A40" s="17">
        <v>23</v>
      </c>
      <c r="B40" s="9" t="s">
        <v>52</v>
      </c>
      <c r="C40" s="58">
        <v>2983</v>
      </c>
      <c r="D40" s="58">
        <v>3510.5</v>
      </c>
      <c r="E40" s="59">
        <v>3444.7</v>
      </c>
      <c r="F40" s="60">
        <f t="shared" si="4"/>
        <v>98.125623130608176</v>
      </c>
      <c r="G40" s="61">
        <v>107.2</v>
      </c>
      <c r="H40" s="58">
        <v>141.19999999999999</v>
      </c>
      <c r="I40" s="59">
        <v>141.32660999999999</v>
      </c>
      <c r="J40" s="71">
        <f t="shared" si="5"/>
        <v>100.0896671388102</v>
      </c>
    </row>
    <row r="41" spans="1:15" x14ac:dyDescent="0.25">
      <c r="A41" s="17">
        <v>24</v>
      </c>
      <c r="B41" s="9" t="s">
        <v>53</v>
      </c>
      <c r="C41" s="58">
        <v>3908.6</v>
      </c>
      <c r="D41" s="58">
        <v>4288.5</v>
      </c>
      <c r="E41" s="59">
        <v>4250.6000000000004</v>
      </c>
      <c r="F41" s="60">
        <f t="shared" si="4"/>
        <v>99.116241109945221</v>
      </c>
      <c r="G41" s="61">
        <v>186.2</v>
      </c>
      <c r="H41" s="58">
        <v>186.2</v>
      </c>
      <c r="I41" s="59">
        <v>157.7105</v>
      </c>
      <c r="J41" s="71">
        <f t="shared" si="5"/>
        <v>84.699516648764771</v>
      </c>
    </row>
    <row r="42" spans="1:15" x14ac:dyDescent="0.25">
      <c r="A42" s="17">
        <v>25</v>
      </c>
      <c r="B42" s="9" t="s">
        <v>36</v>
      </c>
      <c r="C42" s="58">
        <v>2711.8</v>
      </c>
      <c r="D42" s="58">
        <v>3034.7</v>
      </c>
      <c r="E42" s="59">
        <v>3010.8</v>
      </c>
      <c r="F42" s="60">
        <f t="shared" si="4"/>
        <v>99.212442745576169</v>
      </c>
      <c r="G42" s="61">
        <v>132.6</v>
      </c>
      <c r="H42" s="58">
        <v>121.1</v>
      </c>
      <c r="I42" s="59">
        <v>105.05409</v>
      </c>
      <c r="J42" s="71">
        <f t="shared" si="5"/>
        <v>86.749867877786954</v>
      </c>
    </row>
    <row r="43" spans="1:15" x14ac:dyDescent="0.25">
      <c r="A43" s="17">
        <v>26</v>
      </c>
      <c r="B43" s="9" t="s">
        <v>37</v>
      </c>
      <c r="C43" s="58">
        <v>3020.7</v>
      </c>
      <c r="D43" s="58">
        <v>3541.3</v>
      </c>
      <c r="E43" s="59">
        <v>3534.8</v>
      </c>
      <c r="F43" s="60">
        <f t="shared" si="4"/>
        <v>99.816451585575919</v>
      </c>
      <c r="G43" s="61">
        <v>184.1</v>
      </c>
      <c r="H43" s="58">
        <v>194.1</v>
      </c>
      <c r="I43" s="59">
        <v>194.70522</v>
      </c>
      <c r="J43" s="71">
        <f t="shared" si="5"/>
        <v>100.3118083462133</v>
      </c>
    </row>
    <row r="44" spans="1:15" x14ac:dyDescent="0.25">
      <c r="A44" s="17">
        <v>27</v>
      </c>
      <c r="B44" s="9" t="s">
        <v>38</v>
      </c>
      <c r="C44" s="58">
        <v>2935.6</v>
      </c>
      <c r="D44" s="58">
        <v>3605.1</v>
      </c>
      <c r="E44" s="59">
        <v>3539</v>
      </c>
      <c r="F44" s="60">
        <f t="shared" si="4"/>
        <v>98.166486366536304</v>
      </c>
      <c r="G44" s="61">
        <v>121.3</v>
      </c>
      <c r="H44" s="58">
        <v>121.3</v>
      </c>
      <c r="I44" s="59">
        <v>96.391360000000006</v>
      </c>
      <c r="J44" s="71">
        <f t="shared" si="5"/>
        <v>79.465259686727123</v>
      </c>
    </row>
    <row r="45" spans="1:15" x14ac:dyDescent="0.25">
      <c r="A45" s="17">
        <v>28</v>
      </c>
      <c r="B45" s="9" t="s">
        <v>39</v>
      </c>
      <c r="C45" s="58">
        <v>2148.1</v>
      </c>
      <c r="D45" s="58">
        <v>2535.8000000000002</v>
      </c>
      <c r="E45" s="59">
        <v>2525.6999999999998</v>
      </c>
      <c r="F45" s="60">
        <f t="shared" si="4"/>
        <v>99.601703604385179</v>
      </c>
      <c r="G45" s="61">
        <v>79</v>
      </c>
      <c r="H45" s="58">
        <v>89.2</v>
      </c>
      <c r="I45" s="59">
        <v>84.814019999999999</v>
      </c>
      <c r="J45" s="71">
        <f t="shared" si="5"/>
        <v>95.08298206278026</v>
      </c>
    </row>
    <row r="46" spans="1:15" x14ac:dyDescent="0.25">
      <c r="A46" s="17">
        <v>29</v>
      </c>
      <c r="B46" s="9" t="s">
        <v>40</v>
      </c>
      <c r="C46" s="58">
        <v>3763.9</v>
      </c>
      <c r="D46" s="58">
        <v>4454.8</v>
      </c>
      <c r="E46" s="59">
        <v>4439.8999999999996</v>
      </c>
      <c r="F46" s="60">
        <f t="shared" si="4"/>
        <v>99.665529316692087</v>
      </c>
      <c r="G46" s="61">
        <v>180.6</v>
      </c>
      <c r="H46" s="58">
        <v>170.6</v>
      </c>
      <c r="I46" s="59">
        <v>169.05477999999999</v>
      </c>
      <c r="J46" s="71">
        <f t="shared" si="5"/>
        <v>99.094243845252052</v>
      </c>
    </row>
    <row r="47" spans="1:15" x14ac:dyDescent="0.25">
      <c r="A47" s="17">
        <v>30</v>
      </c>
      <c r="B47" s="9" t="s">
        <v>65</v>
      </c>
      <c r="C47" s="58">
        <v>2137.1999999999998</v>
      </c>
      <c r="D47" s="58">
        <v>3164.2</v>
      </c>
      <c r="E47" s="59">
        <v>3133.8</v>
      </c>
      <c r="F47" s="60">
        <f t="shared" si="4"/>
        <v>99.039251627583596</v>
      </c>
      <c r="G47" s="61">
        <v>90.3</v>
      </c>
      <c r="H47" s="58">
        <v>95.1</v>
      </c>
      <c r="I47" s="59">
        <v>102.66041</v>
      </c>
      <c r="J47" s="71">
        <f t="shared" si="5"/>
        <v>107.94995793901157</v>
      </c>
      <c r="O47" s="35"/>
    </row>
    <row r="48" spans="1:15" x14ac:dyDescent="0.25">
      <c r="A48" s="17">
        <v>31</v>
      </c>
      <c r="B48" s="9" t="s">
        <v>41</v>
      </c>
      <c r="C48" s="58">
        <v>1772.6</v>
      </c>
      <c r="D48" s="58">
        <v>2061.5</v>
      </c>
      <c r="E48" s="59">
        <v>2056.6999999999998</v>
      </c>
      <c r="F48" s="60">
        <f t="shared" si="4"/>
        <v>99.767159835071539</v>
      </c>
      <c r="G48" s="61">
        <v>42.3</v>
      </c>
      <c r="H48" s="58">
        <v>50.6</v>
      </c>
      <c r="I48" s="59">
        <v>48.484559999999995</v>
      </c>
      <c r="J48" s="71">
        <f t="shared" si="5"/>
        <v>95.819288537549383</v>
      </c>
    </row>
    <row r="49" spans="1:13" x14ac:dyDescent="0.25">
      <c r="A49" s="17">
        <v>32</v>
      </c>
      <c r="B49" s="9" t="s">
        <v>42</v>
      </c>
      <c r="C49" s="58">
        <v>4212.5</v>
      </c>
      <c r="D49" s="58">
        <v>4688.8</v>
      </c>
      <c r="E49" s="59">
        <v>4668.7</v>
      </c>
      <c r="F49" s="60">
        <f>E49*100/D49</f>
        <v>99.571318887561844</v>
      </c>
      <c r="G49" s="61">
        <v>203.1</v>
      </c>
      <c r="H49" s="58">
        <v>209.6</v>
      </c>
      <c r="I49" s="59">
        <v>205.62393</v>
      </c>
      <c r="J49" s="71">
        <f>I49*100/H49</f>
        <v>98.103020038167941</v>
      </c>
    </row>
    <row r="50" spans="1:13" ht="31.5" x14ac:dyDescent="0.25">
      <c r="A50" s="17">
        <v>33</v>
      </c>
      <c r="B50" s="21" t="s">
        <v>56</v>
      </c>
      <c r="C50" s="58">
        <v>4641.5</v>
      </c>
      <c r="D50" s="58">
        <v>4987.2</v>
      </c>
      <c r="E50" s="59">
        <v>4957.1000000000004</v>
      </c>
      <c r="F50" s="60">
        <f t="shared" si="4"/>
        <v>99.396454924607013</v>
      </c>
      <c r="G50" s="61">
        <v>239.8</v>
      </c>
      <c r="H50" s="58">
        <v>239.8</v>
      </c>
      <c r="I50" s="59">
        <v>239.2</v>
      </c>
      <c r="J50" s="71">
        <f t="shared" si="5"/>
        <v>99.749791492910759</v>
      </c>
    </row>
    <row r="51" spans="1:13" ht="31.5" x14ac:dyDescent="0.25">
      <c r="A51" s="17">
        <v>34</v>
      </c>
      <c r="B51" s="21" t="s">
        <v>64</v>
      </c>
      <c r="C51" s="58">
        <v>3183.3</v>
      </c>
      <c r="D51" s="58">
        <v>3706.2</v>
      </c>
      <c r="E51" s="59">
        <v>3705.5</v>
      </c>
      <c r="F51" s="60">
        <f t="shared" si="4"/>
        <v>99.981112730019973</v>
      </c>
      <c r="G51" s="61">
        <v>127</v>
      </c>
      <c r="H51" s="58">
        <v>127</v>
      </c>
      <c r="I51" s="59">
        <v>110.34486</v>
      </c>
      <c r="J51" s="71">
        <f>I51*100/H51</f>
        <v>86.885716535433062</v>
      </c>
      <c r="K51" s="79"/>
    </row>
    <row r="52" spans="1:13" ht="31.5" x14ac:dyDescent="0.25">
      <c r="A52" s="17">
        <v>35</v>
      </c>
      <c r="B52" s="21" t="s">
        <v>54</v>
      </c>
      <c r="C52" s="58">
        <v>2099.5</v>
      </c>
      <c r="D52" s="58">
        <v>2313</v>
      </c>
      <c r="E52" s="59">
        <v>2311.9</v>
      </c>
      <c r="F52" s="60">
        <f t="shared" si="4"/>
        <v>99.952442715088623</v>
      </c>
      <c r="G52" s="61">
        <v>79</v>
      </c>
      <c r="H52" s="58">
        <v>82.1</v>
      </c>
      <c r="I52" s="59">
        <v>78.731270000000009</v>
      </c>
      <c r="J52" s="71">
        <f t="shared" si="5"/>
        <v>95.896796589524996</v>
      </c>
      <c r="K52" s="80"/>
    </row>
    <row r="53" spans="1:13" s="36" customFormat="1" ht="32.25" thickBot="1" x14ac:dyDescent="0.3">
      <c r="A53" s="44">
        <v>36</v>
      </c>
      <c r="B53" s="22" t="s">
        <v>66</v>
      </c>
      <c r="C53" s="58">
        <v>2280.1</v>
      </c>
      <c r="D53" s="58">
        <v>2677.5</v>
      </c>
      <c r="E53" s="59">
        <v>2594</v>
      </c>
      <c r="F53" s="64">
        <f t="shared" si="4"/>
        <v>96.881419234360408</v>
      </c>
      <c r="G53" s="61">
        <v>95.9</v>
      </c>
      <c r="H53" s="58">
        <v>104.2</v>
      </c>
      <c r="I53" s="59">
        <v>106.6408</v>
      </c>
      <c r="J53" s="73">
        <f>I53*100/H53</f>
        <v>102.34241842610365</v>
      </c>
      <c r="K53" s="80"/>
    </row>
    <row r="54" spans="1:13" ht="16.5" thickBot="1" x14ac:dyDescent="0.3">
      <c r="A54" s="96" t="s">
        <v>43</v>
      </c>
      <c r="B54" s="97"/>
      <c r="C54" s="13">
        <f>SUM(C18:C53)</f>
        <v>136141.80000000002</v>
      </c>
      <c r="D54" s="14">
        <f t="shared" ref="D54:E54" si="6">SUM(D18:D53)</f>
        <v>159050.30000000002</v>
      </c>
      <c r="E54" s="14">
        <f t="shared" si="6"/>
        <v>158044.79999999999</v>
      </c>
      <c r="F54" s="15">
        <f t="shared" ref="F54:F67" si="7">E54*100/D54</f>
        <v>99.367810057572953</v>
      </c>
      <c r="G54" s="13">
        <f>SUM(G18:G53)</f>
        <v>6827.3000000000011</v>
      </c>
      <c r="H54" s="14">
        <f>SUM(H18:H53)</f>
        <v>7308.800000000002</v>
      </c>
      <c r="I54" s="14">
        <f>SUM(I18:I53)</f>
        <v>7117.8582999999999</v>
      </c>
      <c r="J54" s="16">
        <f>I54*100/H54</f>
        <v>97.387509577495592</v>
      </c>
      <c r="K54" s="81"/>
      <c r="L54" s="37"/>
      <c r="M54" s="37"/>
    </row>
    <row r="55" spans="1:13" x14ac:dyDescent="0.25">
      <c r="A55" s="8">
        <v>1</v>
      </c>
      <c r="B55" s="9" t="s">
        <v>57</v>
      </c>
      <c r="C55" s="58">
        <v>1579</v>
      </c>
      <c r="D55" s="58">
        <v>1926.5</v>
      </c>
      <c r="E55" s="59">
        <v>1903.8</v>
      </c>
      <c r="F55" s="60">
        <f t="shared" si="7"/>
        <v>98.821697378665974</v>
      </c>
      <c r="G55" s="61">
        <v>107.2</v>
      </c>
      <c r="H55" s="58">
        <v>107.2</v>
      </c>
      <c r="I55" s="59">
        <v>112.04986</v>
      </c>
      <c r="J55" s="71">
        <f>I55*100/H55</f>
        <v>104.52412313432835</v>
      </c>
      <c r="K55" s="80"/>
    </row>
    <row r="56" spans="1:13" ht="16.5" thickBot="1" x14ac:dyDescent="0.3">
      <c r="A56" s="11">
        <v>2</v>
      </c>
      <c r="B56" s="12" t="s">
        <v>44</v>
      </c>
      <c r="C56" s="58">
        <v>1209.0999999999999</v>
      </c>
      <c r="D56" s="58">
        <v>1337.2</v>
      </c>
      <c r="E56" s="59">
        <v>1327.9</v>
      </c>
      <c r="F56" s="74">
        <f t="shared" si="7"/>
        <v>99.304516900987139</v>
      </c>
      <c r="G56" s="61">
        <v>87.5</v>
      </c>
      <c r="H56" s="58">
        <v>87.5</v>
      </c>
      <c r="I56" s="59">
        <v>87.495750000000001</v>
      </c>
      <c r="J56" s="73">
        <f t="shared" ref="J56" si="8">I56*100/H56</f>
        <v>99.995142857142866</v>
      </c>
      <c r="K56" s="80"/>
    </row>
    <row r="57" spans="1:13" ht="16.5" thickBot="1" x14ac:dyDescent="0.3">
      <c r="A57" s="96" t="s">
        <v>45</v>
      </c>
      <c r="B57" s="97"/>
      <c r="C57" s="66">
        <f>SUM(C55:C56)</f>
        <v>2788.1</v>
      </c>
      <c r="D57" s="75">
        <f>SUM(D55:D56)</f>
        <v>3263.7</v>
      </c>
      <c r="E57" s="76">
        <f>SUM(E55:E56)</f>
        <v>3231.7</v>
      </c>
      <c r="F57" s="68">
        <f t="shared" si="7"/>
        <v>99.019517725281133</v>
      </c>
      <c r="G57" s="69">
        <f>SUM(G55:G56)</f>
        <v>194.7</v>
      </c>
      <c r="H57" s="69">
        <f t="shared" ref="H57:I57" si="9">SUM(H55:H56)</f>
        <v>194.7</v>
      </c>
      <c r="I57" s="77">
        <f t="shared" si="9"/>
        <v>199.54561000000001</v>
      </c>
      <c r="J57" s="70">
        <f>I57*100/H57</f>
        <v>102.4887570621469</v>
      </c>
      <c r="K57" s="80"/>
    </row>
    <row r="58" spans="1:13" x14ac:dyDescent="0.25">
      <c r="A58" s="23">
        <v>1</v>
      </c>
      <c r="B58" s="18" t="s">
        <v>58</v>
      </c>
      <c r="C58" s="58">
        <v>1477</v>
      </c>
      <c r="D58" s="58">
        <v>1515.9</v>
      </c>
      <c r="E58" s="59">
        <v>1490.7</v>
      </c>
      <c r="F58" s="60">
        <f t="shared" si="7"/>
        <v>98.337621215119725</v>
      </c>
      <c r="G58" s="61">
        <v>170</v>
      </c>
      <c r="H58" s="58">
        <v>136</v>
      </c>
      <c r="I58" s="59">
        <v>137.41910999999999</v>
      </c>
      <c r="J58" s="71">
        <f t="shared" ref="J58:J65" si="10">I58*100/H58</f>
        <v>101.0434632352941</v>
      </c>
      <c r="K58" s="80"/>
    </row>
    <row r="59" spans="1:13" ht="31.5" x14ac:dyDescent="0.25">
      <c r="A59" s="23">
        <v>2</v>
      </c>
      <c r="B59" s="21" t="s">
        <v>56</v>
      </c>
      <c r="C59" s="58">
        <v>2623.7</v>
      </c>
      <c r="D59" s="58">
        <v>2641.2</v>
      </c>
      <c r="E59" s="59">
        <v>2587.6</v>
      </c>
      <c r="F59" s="78">
        <f t="shared" si="7"/>
        <v>97.970619415417247</v>
      </c>
      <c r="G59" s="61">
        <v>568.29999999999995</v>
      </c>
      <c r="H59" s="58">
        <v>383.7</v>
      </c>
      <c r="I59" s="59">
        <v>340.88360999999998</v>
      </c>
      <c r="J59" s="71">
        <f t="shared" si="10"/>
        <v>88.841180609851435</v>
      </c>
    </row>
    <row r="60" spans="1:13" ht="31.5" x14ac:dyDescent="0.25">
      <c r="A60" s="23">
        <v>3</v>
      </c>
      <c r="B60" s="21" t="s">
        <v>64</v>
      </c>
      <c r="C60" s="58">
        <v>834.1</v>
      </c>
      <c r="D60" s="58">
        <v>873</v>
      </c>
      <c r="E60" s="59">
        <v>873.2</v>
      </c>
      <c r="F60" s="78">
        <f t="shared" si="7"/>
        <v>100.02290950744559</v>
      </c>
      <c r="G60" s="61">
        <v>110.5</v>
      </c>
      <c r="H60" s="58">
        <v>110.5</v>
      </c>
      <c r="I60" s="59">
        <v>128.26739999999998</v>
      </c>
      <c r="J60" s="71">
        <f t="shared" si="10"/>
        <v>116.07909502262441</v>
      </c>
      <c r="K60" s="49"/>
    </row>
    <row r="61" spans="1:13" ht="31.5" x14ac:dyDescent="0.25">
      <c r="A61" s="23">
        <v>4</v>
      </c>
      <c r="B61" s="21" t="s">
        <v>54</v>
      </c>
      <c r="C61" s="58">
        <v>872</v>
      </c>
      <c r="D61" s="58">
        <v>951.2</v>
      </c>
      <c r="E61" s="59">
        <v>934</v>
      </c>
      <c r="F61" s="78">
        <f t="shared" si="7"/>
        <v>98.191757779646764</v>
      </c>
      <c r="G61" s="61">
        <v>120</v>
      </c>
      <c r="H61" s="58">
        <v>120</v>
      </c>
      <c r="I61" s="59">
        <v>98.678479999999993</v>
      </c>
      <c r="J61" s="71">
        <f t="shared" si="10"/>
        <v>82.232066666666668</v>
      </c>
    </row>
    <row r="62" spans="1:13" ht="31.5" x14ac:dyDescent="0.25">
      <c r="A62" s="23">
        <v>5</v>
      </c>
      <c r="B62" s="24" t="s">
        <v>55</v>
      </c>
      <c r="C62" s="58">
        <v>1638.3</v>
      </c>
      <c r="D62" s="58">
        <v>1629.7</v>
      </c>
      <c r="E62" s="59">
        <v>1577.3</v>
      </c>
      <c r="F62" s="78">
        <f t="shared" si="7"/>
        <v>96.784684297723501</v>
      </c>
      <c r="G62" s="61">
        <v>250</v>
      </c>
      <c r="H62" s="58">
        <v>231.7</v>
      </c>
      <c r="I62" s="59">
        <v>194.27405999999999</v>
      </c>
      <c r="J62" s="71">
        <f t="shared" si="10"/>
        <v>83.847242123435478</v>
      </c>
    </row>
    <row r="63" spans="1:13" x14ac:dyDescent="0.25">
      <c r="A63" s="23">
        <v>6</v>
      </c>
      <c r="B63" s="9" t="s">
        <v>63</v>
      </c>
      <c r="C63" s="58">
        <v>625</v>
      </c>
      <c r="D63" s="58">
        <v>796.5</v>
      </c>
      <c r="E63" s="59">
        <v>768.9</v>
      </c>
      <c r="F63" s="78">
        <f t="shared" si="7"/>
        <v>96.534839924670436</v>
      </c>
      <c r="G63" s="61">
        <v>91.7</v>
      </c>
      <c r="H63" s="58">
        <v>77.5</v>
      </c>
      <c r="I63" s="59">
        <v>62.535029999999999</v>
      </c>
      <c r="J63" s="71">
        <f t="shared" si="10"/>
        <v>80.690361290322571</v>
      </c>
    </row>
    <row r="64" spans="1:13" x14ac:dyDescent="0.25">
      <c r="A64" s="23">
        <v>7</v>
      </c>
      <c r="B64" s="9" t="s">
        <v>46</v>
      </c>
      <c r="C64" s="58">
        <v>1552.7</v>
      </c>
      <c r="D64" s="58">
        <v>1562.7</v>
      </c>
      <c r="E64" s="59">
        <v>1517</v>
      </c>
      <c r="F64" s="78">
        <f t="shared" si="7"/>
        <v>97.075574326486205</v>
      </c>
      <c r="G64" s="61">
        <v>178.8</v>
      </c>
      <c r="H64" s="58">
        <v>182.3</v>
      </c>
      <c r="I64" s="59">
        <v>172.74932999999999</v>
      </c>
      <c r="J64" s="71">
        <f t="shared" si="10"/>
        <v>94.76101481075149</v>
      </c>
    </row>
    <row r="65" spans="1:11" ht="16.5" thickBot="1" x14ac:dyDescent="0.3">
      <c r="A65" s="23">
        <v>8</v>
      </c>
      <c r="B65" s="12" t="s">
        <v>47</v>
      </c>
      <c r="C65" s="58">
        <v>862</v>
      </c>
      <c r="D65" s="58">
        <v>936.2</v>
      </c>
      <c r="E65" s="59">
        <v>933.2</v>
      </c>
      <c r="F65" s="74">
        <f t="shared" si="7"/>
        <v>99.679555650502024</v>
      </c>
      <c r="G65" s="61">
        <v>126.1</v>
      </c>
      <c r="H65" s="58">
        <v>124.9</v>
      </c>
      <c r="I65" s="59">
        <v>121.62869999999999</v>
      </c>
      <c r="J65" s="73">
        <f t="shared" si="10"/>
        <v>97.380864691753388</v>
      </c>
    </row>
    <row r="66" spans="1:11" ht="16.5" thickBot="1" x14ac:dyDescent="0.3">
      <c r="A66" s="96" t="s">
        <v>48</v>
      </c>
      <c r="B66" s="97"/>
      <c r="C66" s="13">
        <f>SUM(C58:C65)</f>
        <v>10484.800000000001</v>
      </c>
      <c r="D66" s="14">
        <f t="shared" ref="D66:E66" si="11">SUM(D58:D65)</f>
        <v>10906.400000000001</v>
      </c>
      <c r="E66" s="14">
        <f t="shared" si="11"/>
        <v>10681.900000000001</v>
      </c>
      <c r="F66" s="15">
        <f t="shared" si="7"/>
        <v>97.941575588645208</v>
      </c>
      <c r="G66" s="13">
        <f>SUM(G58:G65)</f>
        <v>1615.3999999999999</v>
      </c>
      <c r="H66" s="14">
        <f t="shared" ref="H66:I66" si="12">SUM(H58:H65)</f>
        <v>1366.6000000000001</v>
      </c>
      <c r="I66" s="14">
        <f t="shared" si="12"/>
        <v>1256.4357199999999</v>
      </c>
      <c r="J66" s="16">
        <f>I66*100/H66</f>
        <v>91.938805795404647</v>
      </c>
    </row>
    <row r="67" spans="1:11" ht="16.5" thickBot="1" x14ac:dyDescent="0.3">
      <c r="A67" s="98" t="s">
        <v>49</v>
      </c>
      <c r="B67" s="99"/>
      <c r="C67" s="25">
        <f>C66+C57+C54+C17</f>
        <v>234245.40000000002</v>
      </c>
      <c r="D67" s="26">
        <f t="shared" ref="D67:E67" si="13">D66+D57+D54+D17</f>
        <v>265340</v>
      </c>
      <c r="E67" s="26">
        <f t="shared" si="13"/>
        <v>263624.8</v>
      </c>
      <c r="F67" s="27">
        <f t="shared" si="7"/>
        <v>99.353584080801994</v>
      </c>
      <c r="G67" s="25">
        <f>G66+G57+G54+G17</f>
        <v>12641.2</v>
      </c>
      <c r="H67" s="26">
        <f t="shared" ref="H67:I67" si="14">H66+H57+H54+H17</f>
        <v>12837.900000000001</v>
      </c>
      <c r="I67" s="26">
        <f t="shared" si="14"/>
        <v>12510.11997</v>
      </c>
      <c r="J67" s="28">
        <f>I67*100/H67</f>
        <v>97.446778445072781</v>
      </c>
    </row>
    <row r="68" spans="1:11" s="39" customFormat="1" x14ac:dyDescent="0.25">
      <c r="A68" s="38"/>
      <c r="B68" s="38"/>
      <c r="C68" s="29"/>
      <c r="D68" s="29"/>
      <c r="E68" s="29"/>
      <c r="F68" s="29"/>
      <c r="G68" s="29"/>
      <c r="H68" s="29"/>
      <c r="I68" s="29"/>
      <c r="J68" s="30"/>
      <c r="K68" s="46"/>
    </row>
    <row r="69" spans="1:11" s="39" customFormat="1" x14ac:dyDescent="0.25">
      <c r="A69" s="38"/>
      <c r="B69" s="41"/>
      <c r="C69" s="41"/>
      <c r="D69" s="41"/>
      <c r="E69" s="41"/>
      <c r="F69" s="41"/>
      <c r="G69" s="41"/>
      <c r="H69" s="41"/>
      <c r="I69" s="42"/>
      <c r="J69" s="41"/>
      <c r="K69" s="46"/>
    </row>
    <row r="70" spans="1:11" s="39" customFormat="1" x14ac:dyDescent="0.25">
      <c r="A70" s="38"/>
      <c r="B70" s="42" t="s">
        <v>68</v>
      </c>
      <c r="C70" s="42"/>
      <c r="D70" s="42"/>
      <c r="E70" s="42"/>
      <c r="F70" s="42"/>
      <c r="G70" s="93" t="s">
        <v>69</v>
      </c>
      <c r="H70" s="93"/>
      <c r="I70" s="93"/>
      <c r="J70" s="93"/>
      <c r="K70" s="46"/>
    </row>
    <row r="71" spans="1:11" x14ac:dyDescent="0.25">
      <c r="B71" s="35"/>
      <c r="C71" s="3"/>
      <c r="D71" s="3"/>
      <c r="E71" s="3"/>
      <c r="F71" s="3"/>
      <c r="G71" s="3"/>
      <c r="H71" s="3"/>
      <c r="J71" s="3"/>
    </row>
    <row r="73" spans="1:11" ht="20.25" customHeight="1" x14ac:dyDescent="0.25">
      <c r="B73" s="40"/>
    </row>
    <row r="74" spans="1:11" s="40" customFormat="1" x14ac:dyDescent="0.25">
      <c r="C74" s="32"/>
      <c r="D74" s="32"/>
      <c r="E74" s="32"/>
      <c r="F74" s="32"/>
      <c r="G74" s="32"/>
      <c r="H74" s="32"/>
      <c r="I74" s="43"/>
      <c r="J74" s="32"/>
      <c r="K74" s="47"/>
    </row>
    <row r="75" spans="1:11" x14ac:dyDescent="0.25">
      <c r="E75" s="2" t="s">
        <v>50</v>
      </c>
    </row>
  </sheetData>
  <mergeCells count="15">
    <mergeCell ref="I1:J1"/>
    <mergeCell ref="G70:J70"/>
    <mergeCell ref="A17:B17"/>
    <mergeCell ref="A54:B54"/>
    <mergeCell ref="A57:B57"/>
    <mergeCell ref="A66:B66"/>
    <mergeCell ref="A67:B67"/>
    <mergeCell ref="A4:J5"/>
    <mergeCell ref="I6:J6"/>
    <mergeCell ref="A7:A8"/>
    <mergeCell ref="B7:B8"/>
    <mergeCell ref="C7:F7"/>
    <mergeCell ref="G7:J7"/>
    <mergeCell ref="G2:J2"/>
    <mergeCell ref="I3:J3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2025-02-12T07:10:45Z</dcterms:modified>
</cp:coreProperties>
</file>