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Desktop\ELENA secretar\ȘEDINȚE 2025\Ședința nr.01 din 24.01.2025\"/>
    </mc:Choice>
  </mc:AlternateContent>
  <bookViews>
    <workbookView xWindow="0" yWindow="0" windowWidth="28800" windowHeight="11805" activeTab="1"/>
  </bookViews>
  <sheets>
    <sheet name="Foaie1" sheetId="1" r:id="rId1"/>
    <sheet name="Foaie2" sheetId="2" r:id="rId2"/>
  </sheets>
  <definedNames>
    <definedName name="_xlnm.Print_Titles" localSheetId="1">Foaie2!$A:$B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8" i="2" l="1"/>
  <c r="X58" i="2"/>
  <c r="Z58" i="2"/>
  <c r="AA58" i="2"/>
  <c r="AB58" i="2"/>
  <c r="AC58" i="2"/>
  <c r="AD58" i="2"/>
  <c r="AE58" i="2"/>
  <c r="U58" i="2" s="1"/>
  <c r="AF58" i="2"/>
  <c r="W58" i="2"/>
  <c r="V54" i="2"/>
  <c r="V57" i="2"/>
  <c r="G58" i="2"/>
  <c r="H58" i="2"/>
  <c r="I58" i="2"/>
  <c r="R58" i="2" s="1"/>
  <c r="J58" i="2"/>
  <c r="S58" i="2" s="1"/>
  <c r="K58" i="2"/>
  <c r="L58" i="2"/>
  <c r="M58" i="2"/>
  <c r="N58" i="2"/>
  <c r="T51" i="2"/>
  <c r="T8" i="2"/>
  <c r="V8" i="2"/>
  <c r="T9" i="2"/>
  <c r="V9" i="2"/>
  <c r="T10" i="2"/>
  <c r="V10" i="2"/>
  <c r="T11" i="2"/>
  <c r="V11" i="2"/>
  <c r="T12" i="2"/>
  <c r="V12" i="2"/>
  <c r="T13" i="2"/>
  <c r="V13" i="2"/>
  <c r="T14" i="2"/>
  <c r="V14" i="2"/>
  <c r="T15" i="2"/>
  <c r="V15" i="2"/>
  <c r="T16" i="2"/>
  <c r="V16" i="2"/>
  <c r="T17" i="2"/>
  <c r="V17" i="2"/>
  <c r="T18" i="2"/>
  <c r="V18" i="2"/>
  <c r="T19" i="2"/>
  <c r="V19" i="2"/>
  <c r="T20" i="2"/>
  <c r="V20" i="2"/>
  <c r="T21" i="2"/>
  <c r="V21" i="2"/>
  <c r="T22" i="2"/>
  <c r="V22" i="2"/>
  <c r="T23" i="2"/>
  <c r="V23" i="2"/>
  <c r="T24" i="2"/>
  <c r="V24" i="2"/>
  <c r="T25" i="2"/>
  <c r="V25" i="2"/>
  <c r="T26" i="2"/>
  <c r="V26" i="2"/>
  <c r="T27" i="2"/>
  <c r="V27" i="2"/>
  <c r="T28" i="2"/>
  <c r="V28" i="2"/>
  <c r="T29" i="2"/>
  <c r="V29" i="2"/>
  <c r="T30" i="2"/>
  <c r="V30" i="2"/>
  <c r="T31" i="2"/>
  <c r="V31" i="2"/>
  <c r="T32" i="2"/>
  <c r="V32" i="2"/>
  <c r="T33" i="2"/>
  <c r="V33" i="2"/>
  <c r="T34" i="2"/>
  <c r="V34" i="2"/>
  <c r="T35" i="2"/>
  <c r="V35" i="2"/>
  <c r="T36" i="2"/>
  <c r="V36" i="2"/>
  <c r="T37" i="2"/>
  <c r="V37" i="2"/>
  <c r="T38" i="2"/>
  <c r="V38" i="2"/>
  <c r="T39" i="2"/>
  <c r="V39" i="2"/>
  <c r="T40" i="2"/>
  <c r="V40" i="2"/>
  <c r="T41" i="2"/>
  <c r="V41" i="2"/>
  <c r="T42" i="2"/>
  <c r="V42" i="2"/>
  <c r="T43" i="2"/>
  <c r="V43" i="2"/>
  <c r="T44" i="2"/>
  <c r="U44" i="2"/>
  <c r="V44" i="2"/>
  <c r="T45" i="2"/>
  <c r="U45" i="2"/>
  <c r="V45" i="2"/>
  <c r="T46" i="2"/>
  <c r="U46" i="2"/>
  <c r="V46" i="2"/>
  <c r="T47" i="2"/>
  <c r="U47" i="2"/>
  <c r="V47" i="2"/>
  <c r="T48" i="2"/>
  <c r="U48" i="2"/>
  <c r="V48" i="2"/>
  <c r="T49" i="2"/>
  <c r="U49" i="2"/>
  <c r="V49" i="2"/>
  <c r="T50" i="2"/>
  <c r="U50" i="2"/>
  <c r="V50" i="2"/>
  <c r="U51" i="2"/>
  <c r="V51" i="2"/>
  <c r="T52" i="2"/>
  <c r="U52" i="2"/>
  <c r="V52" i="2"/>
  <c r="P53" i="2"/>
  <c r="Q53" i="2"/>
  <c r="V53" i="2"/>
  <c r="V7" i="2"/>
  <c r="T7" i="2"/>
  <c r="F8" i="2"/>
  <c r="O8" i="2" s="1"/>
  <c r="F9" i="2"/>
  <c r="O9" i="2" s="1"/>
  <c r="F10" i="2"/>
  <c r="O10" i="2" s="1"/>
  <c r="F11" i="2"/>
  <c r="O11" i="2" s="1"/>
  <c r="F12" i="2"/>
  <c r="O12" i="2" s="1"/>
  <c r="F13" i="2"/>
  <c r="O13" i="2" s="1"/>
  <c r="F14" i="2"/>
  <c r="O14" i="2" s="1"/>
  <c r="F15" i="2"/>
  <c r="O15" i="2" s="1"/>
  <c r="F16" i="2"/>
  <c r="O16" i="2" s="1"/>
  <c r="F17" i="2"/>
  <c r="O17" i="2" s="1"/>
  <c r="F18" i="2"/>
  <c r="O18" i="2" s="1"/>
  <c r="F19" i="2"/>
  <c r="O19" i="2" s="1"/>
  <c r="F20" i="2"/>
  <c r="O20" i="2" s="1"/>
  <c r="F21" i="2"/>
  <c r="O21" i="2" s="1"/>
  <c r="F22" i="2"/>
  <c r="O22" i="2" s="1"/>
  <c r="F23" i="2"/>
  <c r="O23" i="2" s="1"/>
  <c r="F24" i="2"/>
  <c r="O24" i="2" s="1"/>
  <c r="F25" i="2"/>
  <c r="O25" i="2" s="1"/>
  <c r="F26" i="2"/>
  <c r="O26" i="2" s="1"/>
  <c r="F27" i="2"/>
  <c r="O27" i="2" s="1"/>
  <c r="F28" i="2"/>
  <c r="O28" i="2" s="1"/>
  <c r="F29" i="2"/>
  <c r="O29" i="2" s="1"/>
  <c r="F30" i="2"/>
  <c r="O30" i="2" s="1"/>
  <c r="F31" i="2"/>
  <c r="O31" i="2" s="1"/>
  <c r="F32" i="2"/>
  <c r="O32" i="2" s="1"/>
  <c r="F33" i="2"/>
  <c r="O33" i="2" s="1"/>
  <c r="F34" i="2"/>
  <c r="O34" i="2" s="1"/>
  <c r="F35" i="2"/>
  <c r="O35" i="2" s="1"/>
  <c r="F36" i="2"/>
  <c r="O36" i="2" s="1"/>
  <c r="F37" i="2"/>
  <c r="O37" i="2" s="1"/>
  <c r="F38" i="2"/>
  <c r="O38" i="2" s="1"/>
  <c r="F39" i="2"/>
  <c r="O39" i="2" s="1"/>
  <c r="F40" i="2"/>
  <c r="O40" i="2" s="1"/>
  <c r="F41" i="2"/>
  <c r="O41" i="2" s="1"/>
  <c r="F42" i="2"/>
  <c r="O42" i="2" s="1"/>
  <c r="F43" i="2"/>
  <c r="O43" i="2" s="1"/>
  <c r="F44" i="2"/>
  <c r="O44" i="2" s="1"/>
  <c r="F45" i="2"/>
  <c r="O45" i="2" s="1"/>
  <c r="F46" i="2"/>
  <c r="O46" i="2" s="1"/>
  <c r="F47" i="2"/>
  <c r="O47" i="2" s="1"/>
  <c r="F48" i="2"/>
  <c r="O48" i="2" s="1"/>
  <c r="F49" i="2"/>
  <c r="O49" i="2" s="1"/>
  <c r="F50" i="2"/>
  <c r="O50" i="2" s="1"/>
  <c r="F51" i="2"/>
  <c r="O51" i="2" s="1"/>
  <c r="F52" i="2"/>
  <c r="O52" i="2" s="1"/>
  <c r="F53" i="2"/>
  <c r="O53" i="2" s="1"/>
  <c r="F7" i="2"/>
  <c r="O7" i="2" s="1"/>
  <c r="D68" i="1"/>
  <c r="E68" i="1"/>
  <c r="E66" i="1"/>
  <c r="D57" i="1"/>
  <c r="D58" i="1"/>
  <c r="D59" i="1"/>
  <c r="D60" i="1"/>
  <c r="D61" i="1"/>
  <c r="D62" i="1"/>
  <c r="D63" i="1"/>
  <c r="D64" i="1"/>
  <c r="D65" i="1"/>
  <c r="D66" i="1"/>
  <c r="D56" i="1"/>
  <c r="C68" i="1"/>
  <c r="C6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7" i="1"/>
  <c r="Q58" i="2" l="1"/>
  <c r="F58" i="2"/>
  <c r="O58" i="2" s="1"/>
  <c r="T58" i="2"/>
  <c r="P58" i="2"/>
  <c r="V58" i="2"/>
</calcChain>
</file>

<file path=xl/sharedStrings.xml><?xml version="1.0" encoding="utf-8"?>
<sst xmlns="http://schemas.openxmlformats.org/spreadsheetml/2006/main" count="163" uniqueCount="105">
  <si>
    <t>N/o</t>
  </si>
  <si>
    <t>Denumirea institutiei</t>
  </si>
  <si>
    <t>T O T A L Sp-Gr</t>
  </si>
  <si>
    <t>Directa Cultura</t>
  </si>
  <si>
    <t>Total raion</t>
  </si>
  <si>
    <t>Galina ERHAN</t>
  </si>
  <si>
    <t>Modificari +,-</t>
  </si>
  <si>
    <t>Buget precizat 2025</t>
  </si>
  <si>
    <t>Buget aprobat 2025</t>
  </si>
  <si>
    <t>Liceul „M.Eminescu”, mun.Hîncești</t>
  </si>
  <si>
    <t>Liceul „M.Lomonosov”, mun.Hîncești</t>
  </si>
  <si>
    <t>Liceul „Ştefan Holban”, s.Cărpineni</t>
  </si>
  <si>
    <t>Liceul „Dmitrie Cantemir”, s.Crasnoarmeiscoe</t>
  </si>
  <si>
    <t>Liceul Lăpuşna</t>
  </si>
  <si>
    <t>Liceul  „Universum”, s.Sărata Galbenei</t>
  </si>
  <si>
    <t>Gimnaziul „Mihai Viteazul”, mun.Hîncești</t>
  </si>
  <si>
    <t>Gimnaziul Bobeica</t>
  </si>
  <si>
    <t>Gimnaziul „A.Donici” , s.Ciuciuleni</t>
  </si>
  <si>
    <t>Gimnaziul „Sergiu Andreev”, s.Cioara</t>
  </si>
  <si>
    <t>Gimnaziul „Cezar Radu”, s.Leușeni</t>
  </si>
  <si>
    <t>Gimnaziul Bozieni</t>
  </si>
  <si>
    <t>Gimnaziul Boghiceni</t>
  </si>
  <si>
    <t>Gimnaziul Bălceana</t>
  </si>
  <si>
    <t>Gimnaziul Bujor</t>
  </si>
  <si>
    <t>Gimnaziul „A.Bunduchi” s.Buţeni</t>
  </si>
  <si>
    <t>Gimnaziul „ A.Guștiuc” s.Caracui</t>
  </si>
  <si>
    <t>Gimnaziul „D.Crețu” s.Cărpineni</t>
  </si>
  <si>
    <t>Gimnaziul Căţăleni</t>
  </si>
  <si>
    <t>Gimnaziul Dancu</t>
  </si>
  <si>
    <t>Gimnaziul Călmăţui</t>
  </si>
  <si>
    <t>Gimnaziul Drăguşenii Noi</t>
  </si>
  <si>
    <t>Gimnaziul Fundul Galbenei</t>
  </si>
  <si>
    <t>Gimnaziul Logăneşti</t>
  </si>
  <si>
    <t>Gimnaziu „ Mitr.A.Plamadeala ” , s.Stolniceni</t>
  </si>
  <si>
    <t>Gimnaziul Mireşti</t>
  </si>
  <si>
    <t>Total Licee</t>
  </si>
  <si>
    <t>Gimnaziul Mingir</t>
  </si>
  <si>
    <t>Gimnaziul „C.Tănase” s.Nemțeni</t>
  </si>
  <si>
    <t>Gimnaziul „S.Anisei” s.Negrea</t>
  </si>
  <si>
    <t>Gimnaziul Obileni</t>
  </si>
  <si>
    <t>Gimnaziul Onești</t>
  </si>
  <si>
    <t>Gimnaziul Păşcani</t>
  </si>
  <si>
    <t>Gimnaziul Pereni</t>
  </si>
  <si>
    <t>Gimnaziul Pogăneşti</t>
  </si>
  <si>
    <t>Gimnaziul Tălăieşti</t>
  </si>
  <si>
    <t>Gimnaziul Voinescu</t>
  </si>
  <si>
    <t xml:space="preserve"> Gimnaziul  - grădiniță Mereşeni</t>
  </si>
  <si>
    <t>Complexul educațional gimnaziu-grădiniță  Cotul Morii</t>
  </si>
  <si>
    <t>Complexul educațional gimnaziu-grădiniță” Ksenia Evteeva” s. Ivanovca</t>
  </si>
  <si>
    <t>Complexul educațional gimnaziu-grădiniță   Pervomaiscoe</t>
  </si>
  <si>
    <t>Școala primară-grădiniță Horjești</t>
  </si>
  <si>
    <t>Scoala primară-grădiniţă Şipoteni</t>
  </si>
  <si>
    <t>Școala primară-grădiniță Cărpineni</t>
  </si>
  <si>
    <t>Educatie timpurie</t>
  </si>
  <si>
    <t>Intretinerea claselor Rusca</t>
  </si>
  <si>
    <t>Componenta Raionala</t>
  </si>
  <si>
    <t>Dejunuri calde</t>
  </si>
  <si>
    <t>Transport</t>
  </si>
  <si>
    <t>Examene</t>
  </si>
  <si>
    <t>Odihna de vara</t>
  </si>
  <si>
    <t>Olimpiada</t>
  </si>
  <si>
    <t>Compensatii banesti</t>
  </si>
  <si>
    <t>TDS</t>
  </si>
  <si>
    <t xml:space="preserve">inclusiv Venituri colectate </t>
  </si>
  <si>
    <t>T O T A L  instituții</t>
  </si>
  <si>
    <t>TOTAL Gimnazii</t>
  </si>
  <si>
    <t>Liceul „Mihai Sadoveanu”, mun.Hîncești</t>
  </si>
  <si>
    <t>Liceul „Mihai Eminescu”, mun.Hîncești</t>
  </si>
  <si>
    <t>Liceul „Mihail Lomonosov”, mun.Hîncești</t>
  </si>
  <si>
    <t>Gimnaziul „Alexandru Donici” , s.Ciuciuleni</t>
  </si>
  <si>
    <t>Gimnaziul „Anton Bunduchi” s.Buţeni</t>
  </si>
  <si>
    <t>Gimnaziul „ Alexei Guștiuc” s.Caracui</t>
  </si>
  <si>
    <t>Gimnaziul „Dumitru Crețu” s.Cărpineni</t>
  </si>
  <si>
    <t>Gimnaziu „ Mitr.Antonie Plamadeala ” , s.Stolniceni</t>
  </si>
  <si>
    <t>Gimnaziul „Constantin Tănase” s.Nemțeni</t>
  </si>
  <si>
    <t>Gimnaziul „Serghei Anisei” s.Negrea</t>
  </si>
  <si>
    <t>Complexul educațional gimnaziu-grădiniță „ Vasile Movileanu”s. Secăreni</t>
  </si>
  <si>
    <t>Șefă  interimară a Direcției Finanțe</t>
  </si>
  <si>
    <t>Executor Tacu N. tel/0269-23243</t>
  </si>
  <si>
    <t>Informație privind corelarea bugetelor locale de nivelul II cu Legea bugetului de stat nr. 310 din 26.12.2024 din contul TDS pentru învățămîntul general</t>
  </si>
  <si>
    <t>Nr</t>
  </si>
  <si>
    <t xml:space="preserve">Denumirea instituției </t>
  </si>
  <si>
    <t>Numărul de elevi ponderati</t>
  </si>
  <si>
    <t>Nr.copiilor în grupele preșcolare</t>
  </si>
  <si>
    <t>Transferuri categoriale (mii Lei)</t>
  </si>
  <si>
    <t>Alocații pentru gradul didactic</t>
  </si>
  <si>
    <t xml:space="preserve">Total </t>
  </si>
  <si>
    <t>Total general</t>
  </si>
  <si>
    <t>Direcția Învățămînt (alocații centralizate)</t>
  </si>
  <si>
    <t>Directa Cultura , școli de arte și muzică</t>
  </si>
  <si>
    <t>Șefă  interimară, Direcția Generală  Finanțe</t>
  </si>
  <si>
    <t>Tabelul nr. 5</t>
  </si>
  <si>
    <t>Dejunuri  calde,  (mii lei)</t>
  </si>
  <si>
    <t>Intret. clasei Rusca, mii lei</t>
  </si>
  <si>
    <t>Educatie incluziva , mii lei</t>
  </si>
  <si>
    <t>Educatia timpurie, mii lei</t>
  </si>
  <si>
    <t>Transferuri categoriale          (mii lei)</t>
  </si>
  <si>
    <t>Complexul educațional gimnaziu-grădiniță                  „ V.Movileanu”s. Secăreni</t>
  </si>
  <si>
    <t>Modificări ( + ; -)</t>
  </si>
  <si>
    <t xml:space="preserve">Informație privind transferurile cu destinație specială (TDS) pentru finanțarea învățămîntului general din subordinea Consiliului raional Hîncești pe anul 2025 </t>
  </si>
  <si>
    <t>Total cheltuieli, mii lei</t>
  </si>
  <si>
    <t>Transferuri categoriale        (mii lei)</t>
  </si>
  <si>
    <t>Compensatiile banesti personalului didactic        4000 lei conform HG 969        din 03.10.2018, mii lei</t>
  </si>
  <si>
    <t>Compensarea cheltuielilor pentru deplasarea cadrelor didactice, GH nr. 868 din 08.10.2014, mii lei</t>
  </si>
  <si>
    <t>Total cheltuieli mii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</si>
</sst>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164" fontId="5" fillId="0" borderId="4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0" fontId="10" fillId="2" borderId="4" xfId="1" applyFont="1" applyFill="1" applyBorder="1"/>
    <xf numFmtId="0" fontId="11" fillId="2" borderId="0" xfId="0" applyFont="1" applyFill="1"/>
    <xf numFmtId="0" fontId="10" fillId="2" borderId="0" xfId="0" applyFont="1" applyFill="1"/>
    <xf numFmtId="0" fontId="10" fillId="2" borderId="4" xfId="1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164" fontId="11" fillId="2" borderId="4" xfId="0" applyNumberFormat="1" applyFont="1" applyFill="1" applyBorder="1" applyAlignment="1">
      <alignment horizontal="center" wrapText="1"/>
    </xf>
    <xf numFmtId="164" fontId="11" fillId="2" borderId="4" xfId="0" applyNumberFormat="1" applyFont="1" applyFill="1" applyBorder="1" applyAlignment="1">
      <alignment horizontal="center"/>
    </xf>
    <xf numFmtId="0" fontId="10" fillId="2" borderId="4" xfId="1" applyFont="1" applyFill="1" applyBorder="1" applyAlignment="1">
      <alignment wrapText="1"/>
    </xf>
    <xf numFmtId="0" fontId="8" fillId="2" borderId="4" xfId="0" applyFont="1" applyFill="1" applyBorder="1" applyAlignment="1">
      <alignment vertical="center" wrapText="1"/>
    </xf>
    <xf numFmtId="0" fontId="11" fillId="2" borderId="4" xfId="1" applyFont="1" applyFill="1" applyBorder="1"/>
    <xf numFmtId="0" fontId="10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4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11" fillId="2" borderId="0" xfId="0" applyFont="1" applyFill="1" applyAlignment="1">
      <alignment horizontal="center"/>
    </xf>
    <xf numFmtId="0" fontId="7" fillId="2" borderId="0" xfId="0" applyFont="1" applyFill="1"/>
    <xf numFmtId="0" fontId="15" fillId="2" borderId="0" xfId="0" applyFont="1" applyFill="1"/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 wrapText="1"/>
    </xf>
    <xf numFmtId="164" fontId="12" fillId="0" borderId="1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10" fillId="2" borderId="5" xfId="1" applyFont="1" applyFill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02" sqref="B102"/>
    </sheetView>
  </sheetViews>
  <sheetFormatPr defaultRowHeight="15.75" x14ac:dyDescent="0.25"/>
  <cols>
    <col min="1" max="1" width="4.5703125" style="5" customWidth="1"/>
    <col min="2" max="2" width="51.5703125" style="5" customWidth="1"/>
    <col min="3" max="3" width="12" style="18" customWidth="1"/>
    <col min="4" max="4" width="10.7109375" style="18" customWidth="1"/>
    <col min="5" max="5" width="12.85546875" style="18" customWidth="1"/>
    <col min="6" max="16384" width="9.140625" style="5"/>
  </cols>
  <sheetData>
    <row r="1" spans="1:5" x14ac:dyDescent="0.25">
      <c r="A1" s="78" t="s">
        <v>79</v>
      </c>
      <c r="B1" s="78"/>
      <c r="C1" s="78"/>
      <c r="D1" s="78"/>
      <c r="E1" s="78"/>
    </row>
    <row r="2" spans="1:5" ht="31.5" customHeight="1" x14ac:dyDescent="0.25">
      <c r="A2" s="78"/>
      <c r="B2" s="78"/>
      <c r="C2" s="78"/>
      <c r="D2" s="78"/>
      <c r="E2" s="78"/>
    </row>
    <row r="4" spans="1:5" x14ac:dyDescent="0.25">
      <c r="A4" s="79" t="s">
        <v>0</v>
      </c>
      <c r="B4" s="80" t="s">
        <v>1</v>
      </c>
      <c r="C4" s="81" t="s">
        <v>8</v>
      </c>
      <c r="D4" s="80" t="s">
        <v>6</v>
      </c>
      <c r="E4" s="80" t="s">
        <v>7</v>
      </c>
    </row>
    <row r="5" spans="1:5" ht="36.75" customHeight="1" x14ac:dyDescent="0.25">
      <c r="A5" s="79"/>
      <c r="B5" s="80"/>
      <c r="C5" s="81"/>
      <c r="D5" s="80"/>
      <c r="E5" s="80"/>
    </row>
    <row r="6" spans="1:5" s="23" customFormat="1" ht="12.75" x14ac:dyDescent="0.2">
      <c r="A6" s="25">
        <v>1</v>
      </c>
      <c r="B6" s="26">
        <v>2</v>
      </c>
      <c r="C6" s="26">
        <v>3</v>
      </c>
      <c r="D6" s="26">
        <v>4</v>
      </c>
      <c r="E6" s="26">
        <v>5</v>
      </c>
    </row>
    <row r="7" spans="1:5" x14ac:dyDescent="0.25">
      <c r="A7" s="6">
        <v>1</v>
      </c>
      <c r="B7" s="3" t="s">
        <v>66</v>
      </c>
      <c r="C7" s="7">
        <v>24715.296199999997</v>
      </c>
      <c r="D7" s="8">
        <f>E7-C7</f>
        <v>1256.9007399999973</v>
      </c>
      <c r="E7" s="7">
        <v>25972.196939999994</v>
      </c>
    </row>
    <row r="8" spans="1:5" x14ac:dyDescent="0.25">
      <c r="A8" s="6">
        <v>2</v>
      </c>
      <c r="B8" s="3" t="s">
        <v>67</v>
      </c>
      <c r="C8" s="7">
        <v>16435.136450000002</v>
      </c>
      <c r="D8" s="8">
        <f t="shared" ref="D8:D66" si="0">E8-C8</f>
        <v>874.31373999999778</v>
      </c>
      <c r="E8" s="7">
        <v>17309.45019</v>
      </c>
    </row>
    <row r="9" spans="1:5" x14ac:dyDescent="0.25">
      <c r="A9" s="6">
        <v>3</v>
      </c>
      <c r="B9" s="3" t="s">
        <v>68</v>
      </c>
      <c r="C9" s="7">
        <v>3227.8518800000002</v>
      </c>
      <c r="D9" s="8">
        <f t="shared" si="0"/>
        <v>172.05449999999973</v>
      </c>
      <c r="E9" s="7">
        <v>3399.9063799999999</v>
      </c>
    </row>
    <row r="10" spans="1:5" x14ac:dyDescent="0.25">
      <c r="A10" s="6">
        <v>4</v>
      </c>
      <c r="B10" s="3" t="s">
        <v>11</v>
      </c>
      <c r="C10" s="7">
        <v>15925.080619999999</v>
      </c>
      <c r="D10" s="8">
        <f t="shared" si="0"/>
        <v>799.02017999999771</v>
      </c>
      <c r="E10" s="7">
        <v>16724.100799999997</v>
      </c>
    </row>
    <row r="11" spans="1:5" x14ac:dyDescent="0.25">
      <c r="A11" s="6">
        <v>5</v>
      </c>
      <c r="B11" s="3" t="s">
        <v>12</v>
      </c>
      <c r="C11" s="7">
        <v>5969.9056300000002</v>
      </c>
      <c r="D11" s="8">
        <f t="shared" si="0"/>
        <v>316.84950000000026</v>
      </c>
      <c r="E11" s="7">
        <v>6286.7551300000005</v>
      </c>
    </row>
    <row r="12" spans="1:5" x14ac:dyDescent="0.25">
      <c r="A12" s="6">
        <v>6</v>
      </c>
      <c r="B12" s="3" t="s">
        <v>13</v>
      </c>
      <c r="C12" s="7">
        <v>11717.174619999998</v>
      </c>
      <c r="D12" s="8">
        <f t="shared" si="0"/>
        <v>593.32818000000043</v>
      </c>
      <c r="E12" s="7">
        <v>12310.502799999998</v>
      </c>
    </row>
    <row r="13" spans="1:5" x14ac:dyDescent="0.25">
      <c r="A13" s="6">
        <v>7</v>
      </c>
      <c r="B13" s="3" t="s">
        <v>14</v>
      </c>
      <c r="C13" s="7">
        <v>14440.377330000001</v>
      </c>
      <c r="D13" s="8">
        <f t="shared" si="0"/>
        <v>747.27390000000196</v>
      </c>
      <c r="E13" s="7">
        <v>15187.651230000003</v>
      </c>
    </row>
    <row r="14" spans="1:5" ht="18.75" x14ac:dyDescent="0.3">
      <c r="A14" s="9"/>
      <c r="B14" s="21" t="s">
        <v>35</v>
      </c>
      <c r="C14" s="10">
        <v>92430.9</v>
      </c>
      <c r="D14" s="11">
        <f t="shared" si="0"/>
        <v>4759.8000000000029</v>
      </c>
      <c r="E14" s="10">
        <v>97190.7</v>
      </c>
    </row>
    <row r="15" spans="1:5" x14ac:dyDescent="0.25">
      <c r="A15" s="6">
        <v>1</v>
      </c>
      <c r="B15" s="3" t="s">
        <v>15</v>
      </c>
      <c r="C15" s="7">
        <v>5610.0602500000014</v>
      </c>
      <c r="D15" s="8">
        <f t="shared" si="0"/>
        <v>280.09533999999803</v>
      </c>
      <c r="E15" s="7">
        <v>5890.1555899999994</v>
      </c>
    </row>
    <row r="16" spans="1:5" x14ac:dyDescent="0.25">
      <c r="A16" s="6">
        <v>2</v>
      </c>
      <c r="B16" s="3" t="s">
        <v>16</v>
      </c>
      <c r="C16" s="7">
        <v>5502.7163700000001</v>
      </c>
      <c r="D16" s="8">
        <f t="shared" si="0"/>
        <v>274.23918000000049</v>
      </c>
      <c r="E16" s="7">
        <v>5776.9555500000006</v>
      </c>
    </row>
    <row r="17" spans="1:5" x14ac:dyDescent="0.25">
      <c r="A17" s="6">
        <v>3</v>
      </c>
      <c r="B17" s="3" t="s">
        <v>69</v>
      </c>
      <c r="C17" s="7">
        <v>5547.3372699999991</v>
      </c>
      <c r="D17" s="8">
        <f t="shared" si="0"/>
        <v>277.91798000000017</v>
      </c>
      <c r="E17" s="7">
        <v>5825.2552499999993</v>
      </c>
    </row>
    <row r="18" spans="1:5" x14ac:dyDescent="0.25">
      <c r="A18" s="6">
        <v>4</v>
      </c>
      <c r="B18" s="12" t="s">
        <v>18</v>
      </c>
      <c r="C18" s="7">
        <v>3758.6886000000004</v>
      </c>
      <c r="D18" s="8">
        <f t="shared" si="0"/>
        <v>206.11754000000019</v>
      </c>
      <c r="E18" s="7">
        <v>3964.8061400000006</v>
      </c>
    </row>
    <row r="19" spans="1:5" x14ac:dyDescent="0.25">
      <c r="A19" s="6">
        <v>5</v>
      </c>
      <c r="B19" s="12" t="s">
        <v>19</v>
      </c>
      <c r="C19" s="7">
        <v>4161.15517</v>
      </c>
      <c r="D19" s="8">
        <f t="shared" si="0"/>
        <v>217.40077999999994</v>
      </c>
      <c r="E19" s="7">
        <v>4378.5559499999999</v>
      </c>
    </row>
    <row r="20" spans="1:5" x14ac:dyDescent="0.25">
      <c r="A20" s="6">
        <v>6</v>
      </c>
      <c r="B20" s="12" t="s">
        <v>20</v>
      </c>
      <c r="C20" s="7">
        <v>4881.5638299999991</v>
      </c>
      <c r="D20" s="8">
        <f t="shared" si="0"/>
        <v>245.79190000000017</v>
      </c>
      <c r="E20" s="7">
        <v>5127.3557299999993</v>
      </c>
    </row>
    <row r="21" spans="1:5" x14ac:dyDescent="0.25">
      <c r="A21" s="6">
        <v>7</v>
      </c>
      <c r="B21" s="3" t="s">
        <v>21</v>
      </c>
      <c r="C21" s="7">
        <v>3565.1062099999999</v>
      </c>
      <c r="D21" s="8">
        <f t="shared" si="0"/>
        <v>192.85005999999976</v>
      </c>
      <c r="E21" s="7">
        <v>3757.9562699999997</v>
      </c>
    </row>
    <row r="22" spans="1:5" x14ac:dyDescent="0.25">
      <c r="A22" s="6">
        <v>8</v>
      </c>
      <c r="B22" s="3" t="s">
        <v>22</v>
      </c>
      <c r="C22" s="7">
        <v>2567.21531</v>
      </c>
      <c r="D22" s="8">
        <f t="shared" si="0"/>
        <v>135.11705384615379</v>
      </c>
      <c r="E22" s="7">
        <v>2702.3323638461538</v>
      </c>
    </row>
    <row r="23" spans="1:5" x14ac:dyDescent="0.25">
      <c r="A23" s="6">
        <v>9</v>
      </c>
      <c r="B23" s="3" t="s">
        <v>23</v>
      </c>
      <c r="C23" s="7">
        <v>4779.9321899999995</v>
      </c>
      <c r="D23" s="8">
        <f t="shared" si="0"/>
        <v>255.92342000000099</v>
      </c>
      <c r="E23" s="7">
        <v>5035.8556100000005</v>
      </c>
    </row>
    <row r="24" spans="1:5" x14ac:dyDescent="0.25">
      <c r="A24" s="6">
        <v>10</v>
      </c>
      <c r="B24" s="3" t="s">
        <v>70</v>
      </c>
      <c r="C24" s="7">
        <v>7301.3772800000006</v>
      </c>
      <c r="D24" s="8">
        <f t="shared" si="0"/>
        <v>370.1273000000001</v>
      </c>
      <c r="E24" s="7">
        <v>7671.5045800000007</v>
      </c>
    </row>
    <row r="25" spans="1:5" x14ac:dyDescent="0.25">
      <c r="A25" s="6">
        <v>11</v>
      </c>
      <c r="B25" s="12" t="s">
        <v>71</v>
      </c>
      <c r="C25" s="7">
        <v>3119.6238199999998</v>
      </c>
      <c r="D25" s="8">
        <f t="shared" si="0"/>
        <v>152.28258000000005</v>
      </c>
      <c r="E25" s="7">
        <v>3271.9063999999998</v>
      </c>
    </row>
    <row r="26" spans="1:5" x14ac:dyDescent="0.25">
      <c r="A26" s="6">
        <v>12</v>
      </c>
      <c r="B26" s="3" t="s">
        <v>72</v>
      </c>
      <c r="C26" s="7">
        <v>3524.39039</v>
      </c>
      <c r="D26" s="8">
        <f t="shared" si="0"/>
        <v>191.76581999999962</v>
      </c>
      <c r="E26" s="7">
        <v>3716.1562099999996</v>
      </c>
    </row>
    <row r="27" spans="1:5" x14ac:dyDescent="0.25">
      <c r="A27" s="6">
        <v>13</v>
      </c>
      <c r="B27" s="12" t="s">
        <v>27</v>
      </c>
      <c r="C27" s="7">
        <v>2731.0914299999995</v>
      </c>
      <c r="D27" s="8">
        <f t="shared" si="0"/>
        <v>133.20495274725363</v>
      </c>
      <c r="E27" s="7">
        <v>2864.2963827472531</v>
      </c>
    </row>
    <row r="28" spans="1:5" x14ac:dyDescent="0.25">
      <c r="A28" s="6">
        <v>14</v>
      </c>
      <c r="B28" s="3" t="s">
        <v>28</v>
      </c>
      <c r="C28" s="7">
        <v>5078.9321899999995</v>
      </c>
      <c r="D28" s="8">
        <f t="shared" si="0"/>
        <v>268.6234199999999</v>
      </c>
      <c r="E28" s="7">
        <v>5347.5556099999994</v>
      </c>
    </row>
    <row r="29" spans="1:5" x14ac:dyDescent="0.25">
      <c r="A29" s="6">
        <v>15</v>
      </c>
      <c r="B29" s="3" t="s">
        <v>29</v>
      </c>
      <c r="C29" s="7">
        <v>2763.0604600000001</v>
      </c>
      <c r="D29" s="8">
        <f t="shared" si="0"/>
        <v>148.55192747252704</v>
      </c>
      <c r="E29" s="7">
        <v>2911.6123874725272</v>
      </c>
    </row>
    <row r="30" spans="1:5" x14ac:dyDescent="0.25">
      <c r="A30" s="6">
        <v>16</v>
      </c>
      <c r="B30" s="3" t="s">
        <v>30</v>
      </c>
      <c r="C30" s="7">
        <v>3618.9483</v>
      </c>
      <c r="D30" s="8">
        <f t="shared" si="0"/>
        <v>193.15794000000005</v>
      </c>
      <c r="E30" s="7">
        <v>3812.1062400000001</v>
      </c>
    </row>
    <row r="31" spans="1:5" x14ac:dyDescent="0.25">
      <c r="A31" s="6">
        <v>17</v>
      </c>
      <c r="B31" s="3" t="s">
        <v>31</v>
      </c>
      <c r="C31" s="7">
        <v>4923.0462199999993</v>
      </c>
      <c r="D31" s="8">
        <f t="shared" si="0"/>
        <v>252.85937999999987</v>
      </c>
      <c r="E31" s="7">
        <v>5175.9055999999991</v>
      </c>
    </row>
    <row r="32" spans="1:5" x14ac:dyDescent="0.25">
      <c r="A32" s="6">
        <v>18</v>
      </c>
      <c r="B32" s="3" t="s">
        <v>32</v>
      </c>
      <c r="C32" s="7">
        <v>5683.0653300000004</v>
      </c>
      <c r="D32" s="8">
        <f t="shared" si="0"/>
        <v>294.88989999999922</v>
      </c>
      <c r="E32" s="7">
        <v>5977.9552299999996</v>
      </c>
    </row>
    <row r="33" spans="1:5" x14ac:dyDescent="0.25">
      <c r="A33" s="6">
        <v>19</v>
      </c>
      <c r="B33" s="12" t="s">
        <v>73</v>
      </c>
      <c r="C33" s="7">
        <v>2183.3488899999998</v>
      </c>
      <c r="D33" s="8">
        <f t="shared" si="0"/>
        <v>102.05940769230801</v>
      </c>
      <c r="E33" s="7">
        <v>2285.4082976923078</v>
      </c>
    </row>
    <row r="34" spans="1:5" x14ac:dyDescent="0.25">
      <c r="A34" s="6">
        <v>20</v>
      </c>
      <c r="B34" s="12" t="s">
        <v>34</v>
      </c>
      <c r="C34" s="7">
        <v>3727.1324799999998</v>
      </c>
      <c r="D34" s="8">
        <f t="shared" si="0"/>
        <v>178.97370000000001</v>
      </c>
      <c r="E34" s="7">
        <v>3906.1061799999998</v>
      </c>
    </row>
    <row r="35" spans="1:5" x14ac:dyDescent="0.25">
      <c r="A35" s="6">
        <v>21</v>
      </c>
      <c r="B35" s="13" t="s">
        <v>46</v>
      </c>
      <c r="C35" s="7">
        <v>3059.5957599999997</v>
      </c>
      <c r="D35" s="8">
        <f t="shared" si="0"/>
        <v>160.3106600000001</v>
      </c>
      <c r="E35" s="7">
        <v>3219.9064199999998</v>
      </c>
    </row>
    <row r="36" spans="1:5" x14ac:dyDescent="0.25">
      <c r="A36" s="6">
        <v>22</v>
      </c>
      <c r="B36" s="13" t="s">
        <v>36</v>
      </c>
      <c r="C36" s="7">
        <v>10369.22387</v>
      </c>
      <c r="D36" s="8">
        <f t="shared" si="0"/>
        <v>549.12917999999991</v>
      </c>
      <c r="E36" s="7">
        <v>10918.35305</v>
      </c>
    </row>
    <row r="37" spans="1:5" x14ac:dyDescent="0.25">
      <c r="A37" s="6">
        <v>23</v>
      </c>
      <c r="B37" s="13" t="s">
        <v>74</v>
      </c>
      <c r="C37" s="7">
        <v>3447.1220299999995</v>
      </c>
      <c r="D37" s="8">
        <f t="shared" si="0"/>
        <v>178.23430000000099</v>
      </c>
      <c r="E37" s="7">
        <v>3625.3563300000005</v>
      </c>
    </row>
    <row r="38" spans="1:5" x14ac:dyDescent="0.25">
      <c r="A38" s="6">
        <v>24</v>
      </c>
      <c r="B38" s="13" t="s">
        <v>75</v>
      </c>
      <c r="C38" s="7">
        <v>3778.2587499999995</v>
      </c>
      <c r="D38" s="8">
        <f t="shared" si="0"/>
        <v>190.59734000000026</v>
      </c>
      <c r="E38" s="7">
        <v>3968.8560899999998</v>
      </c>
    </row>
    <row r="39" spans="1:5" x14ac:dyDescent="0.25">
      <c r="A39" s="6">
        <v>25</v>
      </c>
      <c r="B39" s="13" t="s">
        <v>39</v>
      </c>
      <c r="C39" s="7">
        <v>2529.3082199999994</v>
      </c>
      <c r="D39" s="8">
        <f t="shared" si="0"/>
        <v>121.47612967033001</v>
      </c>
      <c r="E39" s="7">
        <v>2650.7843496703294</v>
      </c>
    </row>
    <row r="40" spans="1:5" x14ac:dyDescent="0.25">
      <c r="A40" s="6">
        <v>26</v>
      </c>
      <c r="B40" s="13" t="s">
        <v>40</v>
      </c>
      <c r="C40" s="7">
        <v>3463.6202399999993</v>
      </c>
      <c r="D40" s="8">
        <f t="shared" si="0"/>
        <v>167.6860200000001</v>
      </c>
      <c r="E40" s="7">
        <v>3631.3062599999994</v>
      </c>
    </row>
    <row r="41" spans="1:5" x14ac:dyDescent="0.25">
      <c r="A41" s="6">
        <v>27</v>
      </c>
      <c r="B41" s="13" t="s">
        <v>41</v>
      </c>
      <c r="C41" s="7">
        <v>2768.7914299999993</v>
      </c>
      <c r="D41" s="8">
        <f t="shared" si="0"/>
        <v>136.60495274725372</v>
      </c>
      <c r="E41" s="7">
        <v>2905.396382747253</v>
      </c>
    </row>
    <row r="42" spans="1:5" x14ac:dyDescent="0.25">
      <c r="A42" s="6">
        <v>28</v>
      </c>
      <c r="B42" s="13" t="s">
        <v>42</v>
      </c>
      <c r="C42" s="7">
        <v>2143.6869499999998</v>
      </c>
      <c r="D42" s="8">
        <f t="shared" si="0"/>
        <v>110.45335714285739</v>
      </c>
      <c r="E42" s="7">
        <v>2254.1403071428572</v>
      </c>
    </row>
    <row r="43" spans="1:5" x14ac:dyDescent="0.25">
      <c r="A43" s="6">
        <v>29</v>
      </c>
      <c r="B43" s="13" t="s">
        <v>43</v>
      </c>
      <c r="C43" s="7">
        <v>3436.0903899999998</v>
      </c>
      <c r="D43" s="8">
        <f t="shared" si="0"/>
        <v>182.96581999999989</v>
      </c>
      <c r="E43" s="7">
        <v>3619.0562099999997</v>
      </c>
    </row>
    <row r="44" spans="1:5" x14ac:dyDescent="0.25">
      <c r="A44" s="6">
        <v>30</v>
      </c>
      <c r="B44" s="13" t="s">
        <v>44</v>
      </c>
      <c r="C44" s="7">
        <v>1800.3656799999999</v>
      </c>
      <c r="D44" s="8">
        <f t="shared" si="0"/>
        <v>93.730584615384714</v>
      </c>
      <c r="E44" s="7">
        <v>1894.0962646153846</v>
      </c>
    </row>
    <row r="45" spans="1:5" x14ac:dyDescent="0.25">
      <c r="A45" s="6">
        <v>31</v>
      </c>
      <c r="B45" s="13" t="s">
        <v>45</v>
      </c>
      <c r="C45" s="7">
        <v>4544.7059199999994</v>
      </c>
      <c r="D45" s="8">
        <f t="shared" si="0"/>
        <v>237.29978000000028</v>
      </c>
      <c r="E45" s="7">
        <v>4782.0056999999997</v>
      </c>
    </row>
    <row r="46" spans="1:5" x14ac:dyDescent="0.25">
      <c r="A46" s="6">
        <v>32</v>
      </c>
      <c r="B46" s="13" t="s">
        <v>47</v>
      </c>
      <c r="C46" s="7">
        <v>4947.3041300000004</v>
      </c>
      <c r="D46" s="8">
        <f t="shared" si="0"/>
        <v>258.35149999999976</v>
      </c>
      <c r="E46" s="7">
        <v>5205.6556300000002</v>
      </c>
    </row>
    <row r="47" spans="1:5" ht="30" x14ac:dyDescent="0.25">
      <c r="A47" s="6">
        <v>33</v>
      </c>
      <c r="B47" s="13" t="s">
        <v>48</v>
      </c>
      <c r="C47" s="7">
        <v>2857.5294900000004</v>
      </c>
      <c r="D47" s="8">
        <f t="shared" si="0"/>
        <v>156.79890219780191</v>
      </c>
      <c r="E47" s="7">
        <v>3014.3283921978023</v>
      </c>
    </row>
    <row r="48" spans="1:5" x14ac:dyDescent="0.25">
      <c r="A48" s="6">
        <v>34</v>
      </c>
      <c r="B48" s="13" t="s">
        <v>49</v>
      </c>
      <c r="C48" s="7">
        <v>1842.63471</v>
      </c>
      <c r="D48" s="8">
        <f t="shared" si="0"/>
        <v>94.877559340659218</v>
      </c>
      <c r="E48" s="7">
        <v>1937.5122693406593</v>
      </c>
    </row>
    <row r="49" spans="1:5" ht="30" x14ac:dyDescent="0.25">
      <c r="A49" s="6">
        <v>35</v>
      </c>
      <c r="B49" s="13" t="s">
        <v>76</v>
      </c>
      <c r="C49" s="7">
        <v>2619.0940399999999</v>
      </c>
      <c r="D49" s="8">
        <f t="shared" si="0"/>
        <v>126.39428131868181</v>
      </c>
      <c r="E49" s="7">
        <v>2745.4883213186818</v>
      </c>
    </row>
    <row r="50" spans="1:5" x14ac:dyDescent="0.25">
      <c r="A50" s="14"/>
      <c r="B50" s="14" t="s">
        <v>65</v>
      </c>
      <c r="C50" s="10">
        <v>138635</v>
      </c>
      <c r="D50" s="11">
        <f t="shared" si="0"/>
        <v>7137.5</v>
      </c>
      <c r="E50" s="10">
        <v>145772.5</v>
      </c>
    </row>
    <row r="51" spans="1:5" x14ac:dyDescent="0.25">
      <c r="A51" s="6">
        <v>1</v>
      </c>
      <c r="B51" s="3" t="s">
        <v>50</v>
      </c>
      <c r="C51" s="7">
        <v>1626.2260331707319</v>
      </c>
      <c r="D51" s="8">
        <f t="shared" si="0"/>
        <v>85.647668292682738</v>
      </c>
      <c r="E51" s="7">
        <v>1711.8737014634146</v>
      </c>
    </row>
    <row r="52" spans="1:5" x14ac:dyDescent="0.25">
      <c r="A52" s="6">
        <v>2</v>
      </c>
      <c r="B52" s="3" t="s">
        <v>51</v>
      </c>
      <c r="C52" s="7">
        <v>1117.1718363414634</v>
      </c>
      <c r="D52" s="8">
        <f t="shared" si="0"/>
        <v>56.518636585365812</v>
      </c>
      <c r="E52" s="7">
        <v>1173.6904729268292</v>
      </c>
    </row>
    <row r="53" spans="1:5" x14ac:dyDescent="0.25">
      <c r="A53" s="6">
        <v>3</v>
      </c>
      <c r="B53" s="3" t="s">
        <v>52</v>
      </c>
      <c r="C53" s="7">
        <v>1066.2264592682927</v>
      </c>
      <c r="D53" s="8">
        <f t="shared" si="0"/>
        <v>42.034407317073146</v>
      </c>
      <c r="E53" s="7">
        <v>1108.2608665853659</v>
      </c>
    </row>
    <row r="54" spans="1:5" x14ac:dyDescent="0.25">
      <c r="A54" s="14"/>
      <c r="B54" s="14" t="s">
        <v>2</v>
      </c>
      <c r="C54" s="10">
        <v>3809.6243287804882</v>
      </c>
      <c r="D54" s="11">
        <f t="shared" si="0"/>
        <v>184.27567121951188</v>
      </c>
      <c r="E54" s="10">
        <v>3993.9</v>
      </c>
    </row>
    <row r="55" spans="1:5" x14ac:dyDescent="0.25">
      <c r="A55" s="14"/>
      <c r="B55" s="14" t="s">
        <v>64</v>
      </c>
      <c r="C55" s="10">
        <v>234875.52432878048</v>
      </c>
      <c r="D55" s="11">
        <f t="shared" si="0"/>
        <v>12081.575671219529</v>
      </c>
      <c r="E55" s="10">
        <v>246957.1</v>
      </c>
    </row>
    <row r="56" spans="1:5" x14ac:dyDescent="0.25">
      <c r="A56" s="14"/>
      <c r="B56" s="3" t="s">
        <v>53</v>
      </c>
      <c r="C56" s="15">
        <v>10659.4</v>
      </c>
      <c r="D56" s="15">
        <f t="shared" si="0"/>
        <v>583.5</v>
      </c>
      <c r="E56" s="15">
        <v>11242.9</v>
      </c>
    </row>
    <row r="57" spans="1:5" x14ac:dyDescent="0.25">
      <c r="A57" s="14"/>
      <c r="B57" s="3" t="s">
        <v>54</v>
      </c>
      <c r="C57" s="15">
        <v>145.5</v>
      </c>
      <c r="D57" s="15">
        <f t="shared" si="0"/>
        <v>7.9000000000000057</v>
      </c>
      <c r="E57" s="15">
        <v>153.4</v>
      </c>
    </row>
    <row r="58" spans="1:5" x14ac:dyDescent="0.25">
      <c r="A58" s="14"/>
      <c r="B58" s="3" t="s">
        <v>55</v>
      </c>
      <c r="C58" s="15">
        <v>4825.5</v>
      </c>
      <c r="D58" s="15">
        <f t="shared" si="0"/>
        <v>1831.1000000000004</v>
      </c>
      <c r="E58" s="15">
        <v>6656.6</v>
      </c>
    </row>
    <row r="59" spans="1:5" x14ac:dyDescent="0.25">
      <c r="A59" s="14"/>
      <c r="B59" s="3" t="s">
        <v>56</v>
      </c>
      <c r="C59" s="15">
        <v>205.8</v>
      </c>
      <c r="D59" s="15">
        <f t="shared" si="0"/>
        <v>6339.0999999999995</v>
      </c>
      <c r="E59" s="15">
        <v>6544.9</v>
      </c>
    </row>
    <row r="60" spans="1:5" x14ac:dyDescent="0.25">
      <c r="A60" s="14"/>
      <c r="B60" s="3" t="s">
        <v>57</v>
      </c>
      <c r="C60" s="15">
        <v>3700</v>
      </c>
      <c r="D60" s="15">
        <f t="shared" si="0"/>
        <v>0</v>
      </c>
      <c r="E60" s="15">
        <v>3700</v>
      </c>
    </row>
    <row r="61" spans="1:5" x14ac:dyDescent="0.25">
      <c r="A61" s="14"/>
      <c r="B61" s="3" t="s">
        <v>58</v>
      </c>
      <c r="C61" s="15">
        <v>345.1</v>
      </c>
      <c r="D61" s="15">
        <f t="shared" si="0"/>
        <v>-50.300000000000011</v>
      </c>
      <c r="E61" s="15">
        <v>294.8</v>
      </c>
    </row>
    <row r="62" spans="1:5" x14ac:dyDescent="0.25">
      <c r="A62" s="14"/>
      <c r="B62" s="3" t="s">
        <v>60</v>
      </c>
      <c r="C62" s="15">
        <v>164.3</v>
      </c>
      <c r="D62" s="15">
        <f t="shared" si="0"/>
        <v>0</v>
      </c>
      <c r="E62" s="15">
        <v>164.3</v>
      </c>
    </row>
    <row r="63" spans="1:5" x14ac:dyDescent="0.25">
      <c r="A63" s="14"/>
      <c r="B63" s="3" t="s">
        <v>59</v>
      </c>
      <c r="C63" s="15">
        <v>2897.7</v>
      </c>
      <c r="D63" s="15">
        <f t="shared" si="0"/>
        <v>0</v>
      </c>
      <c r="E63" s="15">
        <v>2897.7</v>
      </c>
    </row>
    <row r="64" spans="1:5" x14ac:dyDescent="0.25">
      <c r="A64" s="14"/>
      <c r="B64" s="3" t="s">
        <v>61</v>
      </c>
      <c r="C64" s="15">
        <v>188</v>
      </c>
      <c r="D64" s="15">
        <f t="shared" si="0"/>
        <v>0</v>
      </c>
      <c r="E64" s="15">
        <v>188</v>
      </c>
    </row>
    <row r="65" spans="1:5" x14ac:dyDescent="0.25">
      <c r="A65" s="9"/>
      <c r="B65" s="3" t="s">
        <v>3</v>
      </c>
      <c r="C65" s="15">
        <v>11319.3</v>
      </c>
      <c r="D65" s="15">
        <f t="shared" si="0"/>
        <v>824.20000000000073</v>
      </c>
      <c r="E65" s="15">
        <v>12143.5</v>
      </c>
    </row>
    <row r="66" spans="1:5" x14ac:dyDescent="0.25">
      <c r="A66" s="9"/>
      <c r="B66" s="14" t="s">
        <v>4</v>
      </c>
      <c r="C66" s="11">
        <f>SUM(C55:C65)</f>
        <v>269326.12432878045</v>
      </c>
      <c r="D66" s="11">
        <f t="shared" si="0"/>
        <v>21617.075671219558</v>
      </c>
      <c r="E66" s="11">
        <f>SUM(E55:E65)</f>
        <v>290943.2</v>
      </c>
    </row>
    <row r="67" spans="1:5" x14ac:dyDescent="0.25">
      <c r="B67" s="19" t="s">
        <v>63</v>
      </c>
      <c r="C67" s="20">
        <v>2067</v>
      </c>
      <c r="D67" s="20"/>
      <c r="E67" s="20">
        <v>2067</v>
      </c>
    </row>
    <row r="68" spans="1:5" ht="18.75" x14ac:dyDescent="0.3">
      <c r="B68" s="16" t="s">
        <v>62</v>
      </c>
      <c r="C68" s="17">
        <f>C66-C67</f>
        <v>267259.12432878045</v>
      </c>
      <c r="D68" s="17">
        <f>E68-C68</f>
        <v>21617.075671219558</v>
      </c>
      <c r="E68" s="17">
        <f>E66-E67</f>
        <v>288876.2</v>
      </c>
    </row>
    <row r="72" spans="1:5" x14ac:dyDescent="0.25">
      <c r="B72" s="4" t="s">
        <v>77</v>
      </c>
      <c r="D72" s="22" t="s">
        <v>5</v>
      </c>
    </row>
    <row r="73" spans="1:5" x14ac:dyDescent="0.25">
      <c r="B73" s="4"/>
    </row>
    <row r="102" spans="2:2" x14ac:dyDescent="0.25">
      <c r="B102" s="24" t="s">
        <v>78</v>
      </c>
    </row>
  </sheetData>
  <mergeCells count="6">
    <mergeCell ref="A1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abSelected="1" zoomScale="90" zoomScaleNormal="90" workbookViewId="0">
      <selection activeCell="Y16" sqref="Y16"/>
    </sheetView>
  </sheetViews>
  <sheetFormatPr defaultRowHeight="15" x14ac:dyDescent="0.25"/>
  <cols>
    <col min="1" max="1" width="4" style="27" customWidth="1"/>
    <col min="2" max="2" width="38.42578125" style="57" customWidth="1"/>
    <col min="3" max="3" width="6.85546875" style="28" customWidth="1"/>
    <col min="4" max="4" width="5.42578125" style="28" customWidth="1"/>
    <col min="5" max="5" width="12" style="28" hidden="1" customWidth="1"/>
    <col min="6" max="6" width="9.42578125" style="28" customWidth="1"/>
    <col min="7" max="7" width="9.28515625" style="28" customWidth="1"/>
    <col min="8" max="8" width="6.42578125" style="28" customWidth="1"/>
    <col min="9" max="9" width="13" style="28" customWidth="1"/>
    <col min="10" max="10" width="11.7109375" style="28" customWidth="1"/>
    <col min="11" max="11" width="7.5703125" style="28" customWidth="1"/>
    <col min="12" max="12" width="0" style="28" hidden="1" customWidth="1"/>
    <col min="13" max="13" width="8.28515625" style="28" customWidth="1"/>
    <col min="14" max="14" width="10" style="28" customWidth="1"/>
    <col min="15" max="15" width="10.140625" style="27" customWidth="1"/>
    <col min="16" max="16" width="7" style="27" customWidth="1"/>
    <col min="17" max="17" width="5" style="27" customWidth="1"/>
    <col min="18" max="18" width="10.85546875" style="27" customWidth="1"/>
    <col min="19" max="19" width="12.140625" style="27" customWidth="1"/>
    <col min="20" max="20" width="7.28515625" style="27" customWidth="1"/>
    <col min="21" max="21" width="6.28515625" style="27" customWidth="1"/>
    <col min="22" max="22" width="9" style="27" customWidth="1"/>
    <col min="23" max="23" width="7.7109375" style="27" customWidth="1"/>
    <col min="24" max="24" width="6" style="27" customWidth="1"/>
    <col min="25" max="25" width="9.85546875" style="27" customWidth="1"/>
    <col min="26" max="26" width="8.5703125" style="27" customWidth="1"/>
    <col min="27" max="27" width="6" style="27" customWidth="1"/>
    <col min="28" max="28" width="11.42578125" style="27" customWidth="1"/>
    <col min="29" max="29" width="11.7109375" style="27" customWidth="1"/>
    <col min="30" max="30" width="7" style="27" customWidth="1"/>
    <col min="31" max="31" width="8.140625" style="27" customWidth="1"/>
    <col min="32" max="32" width="10.85546875" style="27" customWidth="1"/>
    <col min="33" max="16384" width="9.140625" style="27"/>
  </cols>
  <sheetData>
    <row r="1" spans="1:32" x14ac:dyDescent="0.25">
      <c r="AA1" s="82" t="s">
        <v>91</v>
      </c>
      <c r="AB1" s="83"/>
      <c r="AC1" s="83"/>
      <c r="AD1" s="83"/>
      <c r="AE1" s="84"/>
    </row>
    <row r="2" spans="1:32" ht="15" customHeight="1" x14ac:dyDescent="0.25">
      <c r="B2" s="85" t="s">
        <v>99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" customHeight="1" x14ac:dyDescent="0.2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s="58" customFormat="1" ht="21" customHeight="1" x14ac:dyDescent="0.25">
      <c r="B4" s="59"/>
      <c r="C4" s="86" t="s">
        <v>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  <c r="O4" s="89" t="s">
        <v>98</v>
      </c>
      <c r="P4" s="89"/>
      <c r="Q4" s="89"/>
      <c r="R4" s="89"/>
      <c r="S4" s="89"/>
      <c r="T4" s="89"/>
      <c r="U4" s="89"/>
      <c r="V4" s="90"/>
      <c r="W4" s="91" t="s">
        <v>7</v>
      </c>
      <c r="X4" s="89"/>
      <c r="Y4" s="89"/>
      <c r="Z4" s="89"/>
      <c r="AA4" s="89"/>
      <c r="AB4" s="89"/>
      <c r="AC4" s="89"/>
      <c r="AD4" s="89"/>
      <c r="AE4" s="89"/>
      <c r="AF4" s="90"/>
    </row>
    <row r="5" spans="1:32" s="30" customFormat="1" ht="138.75" customHeight="1" x14ac:dyDescent="0.25">
      <c r="A5" s="29" t="s">
        <v>80</v>
      </c>
      <c r="B5" s="76" t="s">
        <v>81</v>
      </c>
      <c r="C5" s="77" t="s">
        <v>82</v>
      </c>
      <c r="D5" s="75" t="s">
        <v>83</v>
      </c>
      <c r="E5" s="75" t="s">
        <v>84</v>
      </c>
      <c r="F5" s="75" t="s">
        <v>96</v>
      </c>
      <c r="G5" s="75" t="s">
        <v>92</v>
      </c>
      <c r="H5" s="75" t="s">
        <v>93</v>
      </c>
      <c r="I5" s="75" t="s">
        <v>102</v>
      </c>
      <c r="J5" s="75" t="s">
        <v>103</v>
      </c>
      <c r="K5" s="75" t="s">
        <v>94</v>
      </c>
      <c r="L5" s="75" t="s">
        <v>85</v>
      </c>
      <c r="M5" s="75" t="s">
        <v>95</v>
      </c>
      <c r="N5" s="74" t="s">
        <v>100</v>
      </c>
      <c r="O5" s="75" t="s">
        <v>101</v>
      </c>
      <c r="P5" s="75" t="s">
        <v>92</v>
      </c>
      <c r="Q5" s="75" t="s">
        <v>93</v>
      </c>
      <c r="R5" s="75" t="s">
        <v>102</v>
      </c>
      <c r="S5" s="75" t="s">
        <v>103</v>
      </c>
      <c r="T5" s="75" t="s">
        <v>94</v>
      </c>
      <c r="U5" s="75" t="s">
        <v>95</v>
      </c>
      <c r="V5" s="74" t="s">
        <v>104</v>
      </c>
      <c r="W5" s="77" t="s">
        <v>82</v>
      </c>
      <c r="X5" s="75" t="s">
        <v>83</v>
      </c>
      <c r="Y5" s="75" t="s">
        <v>101</v>
      </c>
      <c r="Z5" s="75" t="s">
        <v>92</v>
      </c>
      <c r="AA5" s="75" t="s">
        <v>93</v>
      </c>
      <c r="AB5" s="75" t="s">
        <v>102</v>
      </c>
      <c r="AC5" s="75" t="s">
        <v>103</v>
      </c>
      <c r="AD5" s="75" t="s">
        <v>94</v>
      </c>
      <c r="AE5" s="75" t="s">
        <v>95</v>
      </c>
      <c r="AF5" s="74" t="s">
        <v>100</v>
      </c>
    </row>
    <row r="6" spans="1:32" s="36" customFormat="1" ht="18" customHeight="1" x14ac:dyDescent="0.2">
      <c r="A6" s="32">
        <v>1</v>
      </c>
      <c r="B6" s="51">
        <v>2</v>
      </c>
      <c r="C6" s="33">
        <v>3</v>
      </c>
      <c r="D6" s="34">
        <v>4</v>
      </c>
      <c r="E6" s="34">
        <v>5</v>
      </c>
      <c r="F6" s="34">
        <v>5</v>
      </c>
      <c r="G6" s="34">
        <v>6</v>
      </c>
      <c r="H6" s="34">
        <v>7</v>
      </c>
      <c r="I6" s="34">
        <v>8</v>
      </c>
      <c r="J6" s="34">
        <v>9</v>
      </c>
      <c r="K6" s="34">
        <v>10</v>
      </c>
      <c r="L6" s="34">
        <v>11</v>
      </c>
      <c r="M6" s="34">
        <v>11</v>
      </c>
      <c r="N6" s="35">
        <v>12</v>
      </c>
      <c r="O6" s="34">
        <v>15</v>
      </c>
      <c r="P6" s="34">
        <v>16</v>
      </c>
      <c r="Q6" s="34">
        <v>17</v>
      </c>
      <c r="R6" s="34">
        <v>18</v>
      </c>
      <c r="S6" s="34">
        <v>19</v>
      </c>
      <c r="T6" s="34">
        <v>20</v>
      </c>
      <c r="U6" s="34">
        <v>21</v>
      </c>
      <c r="V6" s="35">
        <v>22</v>
      </c>
      <c r="W6" s="33">
        <v>23</v>
      </c>
      <c r="X6" s="34">
        <v>24</v>
      </c>
      <c r="Y6" s="34">
        <v>25</v>
      </c>
      <c r="Z6" s="34">
        <v>26</v>
      </c>
      <c r="AA6" s="34">
        <v>27</v>
      </c>
      <c r="AB6" s="34">
        <v>28</v>
      </c>
      <c r="AC6" s="34">
        <v>29</v>
      </c>
      <c r="AD6" s="34">
        <v>30</v>
      </c>
      <c r="AE6" s="34">
        <v>31</v>
      </c>
      <c r="AF6" s="35">
        <v>32</v>
      </c>
    </row>
    <row r="7" spans="1:32" ht="15.75" x14ac:dyDescent="0.25">
      <c r="A7" s="31">
        <v>1</v>
      </c>
      <c r="B7" s="52" t="s">
        <v>66</v>
      </c>
      <c r="C7" s="60">
        <v>1040</v>
      </c>
      <c r="D7" s="61"/>
      <c r="E7" s="61">
        <v>20685.7</v>
      </c>
      <c r="F7" s="1">
        <f t="shared" ref="F7:F53" si="0">E7+L7</f>
        <v>21931.600000000002</v>
      </c>
      <c r="G7" s="1">
        <v>1194.0999999999999</v>
      </c>
      <c r="H7" s="1"/>
      <c r="I7" s="1">
        <v>216</v>
      </c>
      <c r="J7" s="1">
        <v>88.1</v>
      </c>
      <c r="K7" s="1">
        <v>225.5</v>
      </c>
      <c r="L7" s="1">
        <v>1245.9000000000001</v>
      </c>
      <c r="M7" s="1"/>
      <c r="N7" s="67">
        <v>23655.3</v>
      </c>
      <c r="O7" s="2">
        <f t="shared" ref="O7:O53" si="1">Y7-F7</f>
        <v>1241.3999999999978</v>
      </c>
      <c r="P7" s="2"/>
      <c r="Q7" s="2"/>
      <c r="R7" s="2"/>
      <c r="S7" s="2"/>
      <c r="T7" s="2">
        <f t="shared" ref="T7:T52" si="2">AD7-K7</f>
        <v>15.5</v>
      </c>
      <c r="U7" s="2"/>
      <c r="V7" s="70">
        <f t="shared" ref="V7:V54" si="3">AF7-N7</f>
        <v>1256.9000000000015</v>
      </c>
      <c r="W7" s="62">
        <v>1040</v>
      </c>
      <c r="X7" s="63"/>
      <c r="Y7" s="2">
        <v>23173</v>
      </c>
      <c r="Z7" s="2">
        <v>1194.0999999999999</v>
      </c>
      <c r="AA7" s="2"/>
      <c r="AB7" s="2">
        <v>216</v>
      </c>
      <c r="AC7" s="2">
        <v>88.1</v>
      </c>
      <c r="AD7" s="2">
        <v>241</v>
      </c>
      <c r="AE7" s="2"/>
      <c r="AF7" s="70">
        <v>24912.2</v>
      </c>
    </row>
    <row r="8" spans="1:32" ht="15.75" x14ac:dyDescent="0.25">
      <c r="A8" s="31">
        <v>2</v>
      </c>
      <c r="B8" s="52" t="s">
        <v>9</v>
      </c>
      <c r="C8" s="60">
        <v>715</v>
      </c>
      <c r="D8" s="61"/>
      <c r="E8" s="61">
        <v>14538.6</v>
      </c>
      <c r="F8" s="1">
        <f t="shared" si="0"/>
        <v>15435.5</v>
      </c>
      <c r="G8" s="1">
        <v>770.6</v>
      </c>
      <c r="H8" s="1"/>
      <c r="I8" s="1">
        <v>156</v>
      </c>
      <c r="J8" s="1">
        <v>73</v>
      </c>
      <c r="K8" s="1"/>
      <c r="L8" s="1">
        <v>896.9</v>
      </c>
      <c r="M8" s="1"/>
      <c r="N8" s="67">
        <v>16435.099999999999</v>
      </c>
      <c r="O8" s="2">
        <f t="shared" si="1"/>
        <v>874.39999999999964</v>
      </c>
      <c r="P8" s="2"/>
      <c r="Q8" s="2"/>
      <c r="R8" s="2"/>
      <c r="S8" s="2"/>
      <c r="T8" s="2">
        <f t="shared" si="2"/>
        <v>0</v>
      </c>
      <c r="U8" s="2"/>
      <c r="V8" s="70">
        <f t="shared" si="3"/>
        <v>874.40000000000146</v>
      </c>
      <c r="W8" s="62">
        <v>715</v>
      </c>
      <c r="X8" s="63"/>
      <c r="Y8" s="2">
        <v>16309.9</v>
      </c>
      <c r="Z8" s="2">
        <v>770.6</v>
      </c>
      <c r="AA8" s="2"/>
      <c r="AB8" s="2">
        <v>156</v>
      </c>
      <c r="AC8" s="2">
        <v>73</v>
      </c>
      <c r="AD8" s="2"/>
      <c r="AE8" s="2"/>
      <c r="AF8" s="70">
        <v>17309.5</v>
      </c>
    </row>
    <row r="9" spans="1:32" ht="15.75" x14ac:dyDescent="0.25">
      <c r="A9" s="31">
        <v>3</v>
      </c>
      <c r="B9" s="52" t="s">
        <v>10</v>
      </c>
      <c r="C9" s="60">
        <v>96</v>
      </c>
      <c r="D9" s="61"/>
      <c r="E9" s="61">
        <v>2830.9</v>
      </c>
      <c r="F9" s="1">
        <f t="shared" si="0"/>
        <v>2985.2000000000003</v>
      </c>
      <c r="G9" s="1">
        <v>135.30000000000001</v>
      </c>
      <c r="H9" s="1"/>
      <c r="I9" s="1">
        <v>44</v>
      </c>
      <c r="J9" s="1">
        <v>10.3</v>
      </c>
      <c r="K9" s="1">
        <v>46.1</v>
      </c>
      <c r="L9" s="1">
        <v>154.30000000000001</v>
      </c>
      <c r="M9" s="1"/>
      <c r="N9" s="67">
        <v>3220.9</v>
      </c>
      <c r="O9" s="2">
        <f t="shared" si="1"/>
        <v>168.39999999999964</v>
      </c>
      <c r="P9" s="2"/>
      <c r="Q9" s="2"/>
      <c r="R9" s="2"/>
      <c r="S9" s="2"/>
      <c r="T9" s="2">
        <f t="shared" si="2"/>
        <v>3.6000000000000014</v>
      </c>
      <c r="U9" s="2"/>
      <c r="V9" s="70">
        <f t="shared" si="3"/>
        <v>172</v>
      </c>
      <c r="W9" s="62">
        <v>96</v>
      </c>
      <c r="X9" s="63"/>
      <c r="Y9" s="2">
        <v>3153.6</v>
      </c>
      <c r="Z9" s="2">
        <v>135.30000000000001</v>
      </c>
      <c r="AA9" s="2"/>
      <c r="AB9" s="2">
        <v>44</v>
      </c>
      <c r="AC9" s="2">
        <v>10.3</v>
      </c>
      <c r="AD9" s="2">
        <v>49.7</v>
      </c>
      <c r="AE9" s="2"/>
      <c r="AF9" s="70">
        <v>3392.9</v>
      </c>
    </row>
    <row r="10" spans="1:32" ht="15.75" x14ac:dyDescent="0.25">
      <c r="A10" s="31">
        <v>4</v>
      </c>
      <c r="B10" s="52" t="s">
        <v>11</v>
      </c>
      <c r="C10" s="60">
        <v>654</v>
      </c>
      <c r="D10" s="61"/>
      <c r="E10" s="61">
        <v>13384.9</v>
      </c>
      <c r="F10" s="1">
        <f t="shared" si="0"/>
        <v>13964.199999999999</v>
      </c>
      <c r="G10" s="1">
        <v>629.4</v>
      </c>
      <c r="H10" s="1"/>
      <c r="I10" s="1">
        <v>196</v>
      </c>
      <c r="J10" s="1"/>
      <c r="K10" s="1">
        <v>225.5</v>
      </c>
      <c r="L10" s="1">
        <v>579.29999999999995</v>
      </c>
      <c r="M10" s="1"/>
      <c r="N10" s="67">
        <v>15015.1</v>
      </c>
      <c r="O10" s="2">
        <f t="shared" si="1"/>
        <v>783.50000000000182</v>
      </c>
      <c r="P10" s="2"/>
      <c r="Q10" s="2"/>
      <c r="R10" s="2"/>
      <c r="S10" s="2"/>
      <c r="T10" s="2">
        <f t="shared" si="2"/>
        <v>15.5</v>
      </c>
      <c r="U10" s="2"/>
      <c r="V10" s="70">
        <f t="shared" si="3"/>
        <v>799</v>
      </c>
      <c r="W10" s="62">
        <v>654</v>
      </c>
      <c r="X10" s="63"/>
      <c r="Y10" s="2">
        <v>14747.7</v>
      </c>
      <c r="Z10" s="2">
        <v>629.4</v>
      </c>
      <c r="AA10" s="2"/>
      <c r="AB10" s="2">
        <v>196</v>
      </c>
      <c r="AC10" s="2"/>
      <c r="AD10" s="2">
        <v>241</v>
      </c>
      <c r="AE10" s="2"/>
      <c r="AF10" s="70">
        <v>15814.1</v>
      </c>
    </row>
    <row r="11" spans="1:32" ht="30" x14ac:dyDescent="0.25">
      <c r="A11" s="31">
        <v>5</v>
      </c>
      <c r="B11" s="52" t="s">
        <v>12</v>
      </c>
      <c r="C11" s="60">
        <v>221</v>
      </c>
      <c r="D11" s="61"/>
      <c r="E11" s="61">
        <v>5195.1000000000004</v>
      </c>
      <c r="F11" s="1">
        <f t="shared" si="0"/>
        <v>5459.4000000000005</v>
      </c>
      <c r="G11" s="1">
        <v>291.2</v>
      </c>
      <c r="H11" s="1"/>
      <c r="I11" s="1">
        <v>84</v>
      </c>
      <c r="J11" s="1"/>
      <c r="K11" s="1">
        <v>135.30000000000001</v>
      </c>
      <c r="L11" s="1">
        <v>264.3</v>
      </c>
      <c r="M11" s="1"/>
      <c r="N11" s="67">
        <v>5969.9</v>
      </c>
      <c r="O11" s="2">
        <f t="shared" si="1"/>
        <v>307.59999999999945</v>
      </c>
      <c r="P11" s="2"/>
      <c r="Q11" s="2"/>
      <c r="R11" s="2"/>
      <c r="S11" s="2"/>
      <c r="T11" s="2">
        <f t="shared" si="2"/>
        <v>9.2999999999999829</v>
      </c>
      <c r="U11" s="2"/>
      <c r="V11" s="70">
        <f t="shared" si="3"/>
        <v>316.90000000000055</v>
      </c>
      <c r="W11" s="62">
        <v>221</v>
      </c>
      <c r="X11" s="63"/>
      <c r="Y11" s="2">
        <v>5767</v>
      </c>
      <c r="Z11" s="2">
        <v>291.2</v>
      </c>
      <c r="AA11" s="2"/>
      <c r="AB11" s="2">
        <v>84</v>
      </c>
      <c r="AC11" s="2"/>
      <c r="AD11" s="2">
        <v>144.6</v>
      </c>
      <c r="AE11" s="2"/>
      <c r="AF11" s="70">
        <v>6286.8</v>
      </c>
    </row>
    <row r="12" spans="1:32" ht="15.75" x14ac:dyDescent="0.25">
      <c r="A12" s="31">
        <v>6</v>
      </c>
      <c r="B12" s="52" t="s">
        <v>13</v>
      </c>
      <c r="C12" s="60">
        <v>454</v>
      </c>
      <c r="D12" s="61"/>
      <c r="E12" s="61">
        <v>9602.1</v>
      </c>
      <c r="F12" s="1">
        <f t="shared" si="0"/>
        <v>10091.4</v>
      </c>
      <c r="G12" s="1">
        <v>494.1</v>
      </c>
      <c r="H12" s="1"/>
      <c r="I12" s="1">
        <v>128</v>
      </c>
      <c r="J12" s="1">
        <v>15.9</v>
      </c>
      <c r="K12" s="1">
        <v>360.8</v>
      </c>
      <c r="L12" s="1">
        <v>489.3</v>
      </c>
      <c r="M12" s="1"/>
      <c r="N12" s="67">
        <v>11090.2</v>
      </c>
      <c r="O12" s="2">
        <f t="shared" si="1"/>
        <v>568.5</v>
      </c>
      <c r="P12" s="2"/>
      <c r="Q12" s="2"/>
      <c r="R12" s="2"/>
      <c r="S12" s="2"/>
      <c r="T12" s="2">
        <f t="shared" si="2"/>
        <v>24.800000000000011</v>
      </c>
      <c r="U12" s="2"/>
      <c r="V12" s="70">
        <f t="shared" si="3"/>
        <v>593.29999999999927</v>
      </c>
      <c r="W12" s="62">
        <v>454</v>
      </c>
      <c r="X12" s="63"/>
      <c r="Y12" s="2">
        <v>10659.9</v>
      </c>
      <c r="Z12" s="2">
        <v>494.1</v>
      </c>
      <c r="AA12" s="2"/>
      <c r="AB12" s="2">
        <v>128</v>
      </c>
      <c r="AC12" s="2">
        <v>15.9</v>
      </c>
      <c r="AD12" s="2">
        <v>385.6</v>
      </c>
      <c r="AE12" s="2"/>
      <c r="AF12" s="70">
        <v>11683.5</v>
      </c>
    </row>
    <row r="13" spans="1:32" ht="15.75" x14ac:dyDescent="0.25">
      <c r="A13" s="31">
        <v>7</v>
      </c>
      <c r="B13" s="52" t="s">
        <v>14</v>
      </c>
      <c r="C13" s="60">
        <v>611</v>
      </c>
      <c r="D13" s="61"/>
      <c r="E13" s="61">
        <v>12571.6</v>
      </c>
      <c r="F13" s="1">
        <f t="shared" si="0"/>
        <v>13032.6</v>
      </c>
      <c r="G13" s="1">
        <v>688.2</v>
      </c>
      <c r="H13" s="1"/>
      <c r="I13" s="1">
        <v>152</v>
      </c>
      <c r="J13" s="1">
        <v>27</v>
      </c>
      <c r="K13" s="1">
        <v>270.60000000000002</v>
      </c>
      <c r="L13" s="1">
        <v>461</v>
      </c>
      <c r="M13" s="1"/>
      <c r="N13" s="67">
        <v>14170.4</v>
      </c>
      <c r="O13" s="2">
        <f t="shared" si="1"/>
        <v>728.69999999999891</v>
      </c>
      <c r="P13" s="2"/>
      <c r="Q13" s="2"/>
      <c r="R13" s="2"/>
      <c r="S13" s="2"/>
      <c r="T13" s="2">
        <f t="shared" si="2"/>
        <v>18.599999999999966</v>
      </c>
      <c r="U13" s="2"/>
      <c r="V13" s="70">
        <f t="shared" si="3"/>
        <v>747.30000000000109</v>
      </c>
      <c r="W13" s="62">
        <v>611</v>
      </c>
      <c r="X13" s="63"/>
      <c r="Y13" s="2">
        <v>13761.3</v>
      </c>
      <c r="Z13" s="2">
        <v>688.2</v>
      </c>
      <c r="AA13" s="2"/>
      <c r="AB13" s="2">
        <v>152</v>
      </c>
      <c r="AC13" s="2">
        <v>27</v>
      </c>
      <c r="AD13" s="2">
        <v>289.2</v>
      </c>
      <c r="AE13" s="2"/>
      <c r="AF13" s="70">
        <v>14917.7</v>
      </c>
    </row>
    <row r="14" spans="1:32" ht="15.75" x14ac:dyDescent="0.25">
      <c r="A14" s="31">
        <v>8</v>
      </c>
      <c r="B14" s="52" t="s">
        <v>15</v>
      </c>
      <c r="C14" s="60">
        <v>175</v>
      </c>
      <c r="D14" s="61"/>
      <c r="E14" s="61">
        <v>4325.1000000000004</v>
      </c>
      <c r="F14" s="1">
        <f t="shared" si="0"/>
        <v>4507.4000000000005</v>
      </c>
      <c r="G14" s="1">
        <v>247.1</v>
      </c>
      <c r="H14" s="1"/>
      <c r="I14" s="1">
        <v>60</v>
      </c>
      <c r="J14" s="1">
        <v>45</v>
      </c>
      <c r="K14" s="1">
        <v>270.60000000000002</v>
      </c>
      <c r="L14" s="1">
        <v>182.3</v>
      </c>
      <c r="M14" s="1"/>
      <c r="N14" s="67">
        <v>5130.1000000000004</v>
      </c>
      <c r="O14" s="2">
        <f t="shared" si="1"/>
        <v>252.79999999999927</v>
      </c>
      <c r="P14" s="2"/>
      <c r="Q14" s="2"/>
      <c r="R14" s="2"/>
      <c r="S14" s="2"/>
      <c r="T14" s="2">
        <f t="shared" si="2"/>
        <v>27.299999999999955</v>
      </c>
      <c r="U14" s="2"/>
      <c r="V14" s="70">
        <f t="shared" si="3"/>
        <v>280.09999999999945</v>
      </c>
      <c r="W14" s="62">
        <v>175</v>
      </c>
      <c r="X14" s="63"/>
      <c r="Y14" s="2">
        <v>4760.2</v>
      </c>
      <c r="Z14" s="2">
        <v>247.1</v>
      </c>
      <c r="AA14" s="2"/>
      <c r="AB14" s="2">
        <v>60</v>
      </c>
      <c r="AC14" s="2">
        <v>45</v>
      </c>
      <c r="AD14" s="2">
        <v>297.89999999999998</v>
      </c>
      <c r="AE14" s="2"/>
      <c r="AF14" s="70">
        <v>5410.2</v>
      </c>
    </row>
    <row r="15" spans="1:32" ht="15.75" x14ac:dyDescent="0.25">
      <c r="A15" s="31">
        <v>9</v>
      </c>
      <c r="B15" s="52" t="s">
        <v>16</v>
      </c>
      <c r="C15" s="60">
        <v>179</v>
      </c>
      <c r="D15" s="61"/>
      <c r="E15" s="61">
        <v>4400.7</v>
      </c>
      <c r="F15" s="1">
        <f t="shared" si="0"/>
        <v>4574.3999999999996</v>
      </c>
      <c r="G15" s="1">
        <v>220.6</v>
      </c>
      <c r="H15" s="1"/>
      <c r="I15" s="1">
        <v>72</v>
      </c>
      <c r="J15" s="1">
        <v>5.3</v>
      </c>
      <c r="K15" s="1">
        <v>180.4</v>
      </c>
      <c r="L15" s="1">
        <v>173.7</v>
      </c>
      <c r="M15" s="1"/>
      <c r="N15" s="67">
        <v>5052.7</v>
      </c>
      <c r="O15" s="2">
        <f t="shared" si="1"/>
        <v>256.20000000000073</v>
      </c>
      <c r="P15" s="2"/>
      <c r="Q15" s="2"/>
      <c r="R15" s="2"/>
      <c r="S15" s="2"/>
      <c r="T15" s="2">
        <f t="shared" si="2"/>
        <v>18.099999999999994</v>
      </c>
      <c r="U15" s="2"/>
      <c r="V15" s="70">
        <f t="shared" si="3"/>
        <v>274.30000000000018</v>
      </c>
      <c r="W15" s="62">
        <v>179</v>
      </c>
      <c r="X15" s="63"/>
      <c r="Y15" s="2">
        <v>4830.6000000000004</v>
      </c>
      <c r="Z15" s="2">
        <v>220.6</v>
      </c>
      <c r="AA15" s="2"/>
      <c r="AB15" s="2">
        <v>72</v>
      </c>
      <c r="AC15" s="2">
        <v>5.3</v>
      </c>
      <c r="AD15" s="2">
        <v>198.5</v>
      </c>
      <c r="AE15" s="2"/>
      <c r="AF15" s="70">
        <v>5327</v>
      </c>
    </row>
    <row r="16" spans="1:32" ht="15.75" x14ac:dyDescent="0.25">
      <c r="A16" s="31">
        <v>10</v>
      </c>
      <c r="B16" s="52" t="s">
        <v>17</v>
      </c>
      <c r="C16" s="60">
        <v>209</v>
      </c>
      <c r="D16" s="61"/>
      <c r="E16" s="61">
        <v>4968.1000000000004</v>
      </c>
      <c r="F16" s="1">
        <f t="shared" si="0"/>
        <v>5130.7000000000007</v>
      </c>
      <c r="G16" s="1">
        <v>282.39999999999998</v>
      </c>
      <c r="H16" s="1"/>
      <c r="I16" s="1">
        <v>76</v>
      </c>
      <c r="J16" s="1"/>
      <c r="K16" s="1">
        <v>58.2</v>
      </c>
      <c r="L16" s="1">
        <v>162.6</v>
      </c>
      <c r="M16" s="1"/>
      <c r="N16" s="67">
        <v>5547.3</v>
      </c>
      <c r="O16" s="2">
        <f t="shared" si="1"/>
        <v>286.29999999999927</v>
      </c>
      <c r="P16" s="2"/>
      <c r="Q16" s="2"/>
      <c r="R16" s="2"/>
      <c r="S16" s="2"/>
      <c r="T16" s="2">
        <f t="shared" si="2"/>
        <v>-8.3000000000000043</v>
      </c>
      <c r="U16" s="2"/>
      <c r="V16" s="70">
        <f t="shared" si="3"/>
        <v>278</v>
      </c>
      <c r="W16" s="62">
        <v>209</v>
      </c>
      <c r="X16" s="63"/>
      <c r="Y16" s="2">
        <v>5417</v>
      </c>
      <c r="Z16" s="2">
        <v>282.39999999999998</v>
      </c>
      <c r="AA16" s="2"/>
      <c r="AB16" s="2">
        <v>76</v>
      </c>
      <c r="AC16" s="2"/>
      <c r="AD16" s="2">
        <v>49.9</v>
      </c>
      <c r="AE16" s="2"/>
      <c r="AF16" s="70">
        <v>5825.3</v>
      </c>
    </row>
    <row r="17" spans="1:32" ht="15.75" x14ac:dyDescent="0.25">
      <c r="A17" s="31">
        <v>11</v>
      </c>
      <c r="B17" s="52" t="s">
        <v>18</v>
      </c>
      <c r="C17" s="60">
        <v>120</v>
      </c>
      <c r="D17" s="61"/>
      <c r="E17" s="61">
        <v>3284.8</v>
      </c>
      <c r="F17" s="1">
        <f t="shared" si="0"/>
        <v>3481.2000000000003</v>
      </c>
      <c r="G17" s="1">
        <v>135.30000000000001</v>
      </c>
      <c r="H17" s="1"/>
      <c r="I17" s="1">
        <v>52</v>
      </c>
      <c r="J17" s="1"/>
      <c r="K17" s="1">
        <v>90.2</v>
      </c>
      <c r="L17" s="1">
        <v>196.4</v>
      </c>
      <c r="M17" s="1"/>
      <c r="N17" s="67">
        <v>3758.7</v>
      </c>
      <c r="O17" s="2">
        <f t="shared" si="1"/>
        <v>196.99999999999955</v>
      </c>
      <c r="P17" s="2"/>
      <c r="Q17" s="2"/>
      <c r="R17" s="2"/>
      <c r="S17" s="2"/>
      <c r="T17" s="2">
        <f t="shared" si="2"/>
        <v>9.0999999999999943</v>
      </c>
      <c r="U17" s="2"/>
      <c r="V17" s="70">
        <f t="shared" si="3"/>
        <v>206.10000000000036</v>
      </c>
      <c r="W17" s="62">
        <v>120</v>
      </c>
      <c r="X17" s="63"/>
      <c r="Y17" s="2">
        <v>3678.2</v>
      </c>
      <c r="Z17" s="2">
        <v>135.30000000000001</v>
      </c>
      <c r="AA17" s="2"/>
      <c r="AB17" s="2">
        <v>52</v>
      </c>
      <c r="AC17" s="2"/>
      <c r="AD17" s="2">
        <v>99.3</v>
      </c>
      <c r="AE17" s="2"/>
      <c r="AF17" s="70">
        <v>3964.8</v>
      </c>
    </row>
    <row r="18" spans="1:32" ht="15.75" x14ac:dyDescent="0.25">
      <c r="A18" s="31">
        <v>12</v>
      </c>
      <c r="B18" s="52" t="s">
        <v>19</v>
      </c>
      <c r="C18" s="60">
        <v>139</v>
      </c>
      <c r="D18" s="61"/>
      <c r="E18" s="61">
        <v>3644.2</v>
      </c>
      <c r="F18" s="1">
        <f t="shared" si="0"/>
        <v>3770</v>
      </c>
      <c r="G18" s="1">
        <v>161.80000000000001</v>
      </c>
      <c r="H18" s="1"/>
      <c r="I18" s="1">
        <v>56</v>
      </c>
      <c r="J18" s="1">
        <v>5.8</v>
      </c>
      <c r="K18" s="1">
        <v>67.599999999999994</v>
      </c>
      <c r="L18" s="1">
        <v>125.8</v>
      </c>
      <c r="M18" s="1"/>
      <c r="N18" s="67">
        <v>4061.2</v>
      </c>
      <c r="O18" s="2">
        <f t="shared" si="1"/>
        <v>210.59999999999991</v>
      </c>
      <c r="P18" s="2"/>
      <c r="Q18" s="2"/>
      <c r="R18" s="2"/>
      <c r="S18" s="2"/>
      <c r="T18" s="2">
        <f t="shared" si="2"/>
        <v>6.8000000000000114</v>
      </c>
      <c r="U18" s="2"/>
      <c r="V18" s="70">
        <f t="shared" si="3"/>
        <v>217.40000000000055</v>
      </c>
      <c r="W18" s="62">
        <v>139</v>
      </c>
      <c r="X18" s="63"/>
      <c r="Y18" s="2">
        <v>3980.6</v>
      </c>
      <c r="Z18" s="2">
        <v>161.80000000000001</v>
      </c>
      <c r="AA18" s="2"/>
      <c r="AB18" s="2">
        <v>56</v>
      </c>
      <c r="AC18" s="2">
        <v>5.8</v>
      </c>
      <c r="AD18" s="2">
        <v>74.400000000000006</v>
      </c>
      <c r="AE18" s="2"/>
      <c r="AF18" s="70">
        <v>4278.6000000000004</v>
      </c>
    </row>
    <row r="19" spans="1:32" ht="15.75" x14ac:dyDescent="0.25">
      <c r="A19" s="31">
        <v>13</v>
      </c>
      <c r="B19" s="52" t="s">
        <v>20</v>
      </c>
      <c r="C19" s="60">
        <v>161</v>
      </c>
      <c r="D19" s="61"/>
      <c r="E19" s="61">
        <v>4060.3</v>
      </c>
      <c r="F19" s="1">
        <f t="shared" si="0"/>
        <v>4172.2</v>
      </c>
      <c r="G19" s="1">
        <v>255.9</v>
      </c>
      <c r="H19" s="1"/>
      <c r="I19" s="1">
        <v>60</v>
      </c>
      <c r="J19" s="1">
        <v>23.2</v>
      </c>
      <c r="K19" s="1">
        <v>135.30000000000001</v>
      </c>
      <c r="L19" s="1">
        <v>111.9</v>
      </c>
      <c r="M19" s="1"/>
      <c r="N19" s="67">
        <v>4646.6000000000004</v>
      </c>
      <c r="O19" s="2">
        <f t="shared" si="1"/>
        <v>232.10000000000036</v>
      </c>
      <c r="P19" s="2"/>
      <c r="Q19" s="2"/>
      <c r="R19" s="2"/>
      <c r="S19" s="2"/>
      <c r="T19" s="2">
        <f t="shared" si="2"/>
        <v>13.699999999999989</v>
      </c>
      <c r="U19" s="2"/>
      <c r="V19" s="70">
        <f t="shared" si="3"/>
        <v>245.79999999999927</v>
      </c>
      <c r="W19" s="62">
        <v>161</v>
      </c>
      <c r="X19" s="63"/>
      <c r="Y19" s="2">
        <v>4404.3</v>
      </c>
      <c r="Z19" s="2">
        <v>255.9</v>
      </c>
      <c r="AA19" s="2"/>
      <c r="AB19" s="2">
        <v>60</v>
      </c>
      <c r="AC19" s="2">
        <v>23.2</v>
      </c>
      <c r="AD19" s="2">
        <v>149</v>
      </c>
      <c r="AE19" s="2"/>
      <c r="AF19" s="70">
        <v>4892.3999999999996</v>
      </c>
    </row>
    <row r="20" spans="1:32" ht="15.75" x14ac:dyDescent="0.25">
      <c r="A20" s="31">
        <v>14</v>
      </c>
      <c r="B20" s="52" t="s">
        <v>21</v>
      </c>
      <c r="C20" s="60">
        <v>107</v>
      </c>
      <c r="D20" s="61"/>
      <c r="E20" s="61">
        <v>3038.9</v>
      </c>
      <c r="F20" s="1">
        <f t="shared" si="0"/>
        <v>3184.9</v>
      </c>
      <c r="G20" s="1">
        <v>188.2</v>
      </c>
      <c r="H20" s="1"/>
      <c r="I20" s="1">
        <v>56</v>
      </c>
      <c r="J20" s="1">
        <v>0.7</v>
      </c>
      <c r="K20" s="1">
        <v>135.30000000000001</v>
      </c>
      <c r="L20" s="1">
        <v>146</v>
      </c>
      <c r="M20" s="1"/>
      <c r="N20" s="67">
        <v>3565.1</v>
      </c>
      <c r="O20" s="2">
        <f t="shared" si="1"/>
        <v>179.19999999999982</v>
      </c>
      <c r="P20" s="2"/>
      <c r="Q20" s="2"/>
      <c r="R20" s="2"/>
      <c r="S20" s="2"/>
      <c r="T20" s="2">
        <f t="shared" si="2"/>
        <v>13.699999999999989</v>
      </c>
      <c r="U20" s="2"/>
      <c r="V20" s="70">
        <f t="shared" si="3"/>
        <v>192.90000000000009</v>
      </c>
      <c r="W20" s="62">
        <v>107</v>
      </c>
      <c r="X20" s="63"/>
      <c r="Y20" s="2">
        <v>3364.1</v>
      </c>
      <c r="Z20" s="2">
        <v>188.2</v>
      </c>
      <c r="AA20" s="2"/>
      <c r="AB20" s="2">
        <v>56</v>
      </c>
      <c r="AC20" s="2">
        <v>0.7</v>
      </c>
      <c r="AD20" s="2">
        <v>149</v>
      </c>
      <c r="AE20" s="2"/>
      <c r="AF20" s="70">
        <v>3758</v>
      </c>
    </row>
    <row r="21" spans="1:32" ht="15.75" x14ac:dyDescent="0.25">
      <c r="A21" s="31">
        <v>15</v>
      </c>
      <c r="B21" s="52" t="s">
        <v>22</v>
      </c>
      <c r="C21" s="60">
        <v>77</v>
      </c>
      <c r="D21" s="61"/>
      <c r="E21" s="61">
        <v>2315.3000000000002</v>
      </c>
      <c r="F21" s="1">
        <f t="shared" si="0"/>
        <v>2410.7000000000003</v>
      </c>
      <c r="G21" s="1">
        <v>114.7</v>
      </c>
      <c r="H21" s="1"/>
      <c r="I21" s="1">
        <v>40</v>
      </c>
      <c r="J21" s="1">
        <v>1.8</v>
      </c>
      <c r="K21" s="1"/>
      <c r="L21" s="1">
        <v>95.4</v>
      </c>
      <c r="M21" s="1"/>
      <c r="N21" s="67">
        <v>2567.1999999999998</v>
      </c>
      <c r="O21" s="2">
        <f t="shared" si="1"/>
        <v>135.09999999999991</v>
      </c>
      <c r="P21" s="2"/>
      <c r="Q21" s="2"/>
      <c r="R21" s="2"/>
      <c r="S21" s="2"/>
      <c r="T21" s="2">
        <f t="shared" si="2"/>
        <v>0</v>
      </c>
      <c r="U21" s="2"/>
      <c r="V21" s="70">
        <f t="shared" si="3"/>
        <v>135.10000000000036</v>
      </c>
      <c r="W21" s="62">
        <v>77</v>
      </c>
      <c r="X21" s="63"/>
      <c r="Y21" s="2">
        <v>2545.8000000000002</v>
      </c>
      <c r="Z21" s="2">
        <v>114.7</v>
      </c>
      <c r="AA21" s="2"/>
      <c r="AB21" s="2">
        <v>40</v>
      </c>
      <c r="AC21" s="2">
        <v>1.8</v>
      </c>
      <c r="AD21" s="2"/>
      <c r="AE21" s="2"/>
      <c r="AF21" s="70">
        <v>2702.3</v>
      </c>
    </row>
    <row r="22" spans="1:32" ht="15.75" x14ac:dyDescent="0.25">
      <c r="A22" s="31">
        <v>16</v>
      </c>
      <c r="B22" s="52" t="s">
        <v>23</v>
      </c>
      <c r="C22" s="60">
        <v>173</v>
      </c>
      <c r="D22" s="61"/>
      <c r="E22" s="61">
        <v>4287.2</v>
      </c>
      <c r="F22" s="1">
        <f t="shared" si="0"/>
        <v>4425.5</v>
      </c>
      <c r="G22" s="1">
        <v>191.2</v>
      </c>
      <c r="H22" s="1"/>
      <c r="I22" s="1">
        <v>68</v>
      </c>
      <c r="J22" s="1">
        <v>5</v>
      </c>
      <c r="K22" s="1">
        <v>90.2</v>
      </c>
      <c r="L22" s="1">
        <v>138.30000000000001</v>
      </c>
      <c r="M22" s="1"/>
      <c r="N22" s="67">
        <v>4779.8999999999996</v>
      </c>
      <c r="O22" s="2">
        <f t="shared" si="1"/>
        <v>246.89999999999964</v>
      </c>
      <c r="P22" s="2"/>
      <c r="Q22" s="2"/>
      <c r="R22" s="2"/>
      <c r="S22" s="2"/>
      <c r="T22" s="2">
        <f t="shared" si="2"/>
        <v>9.0999999999999943</v>
      </c>
      <c r="U22" s="2"/>
      <c r="V22" s="70">
        <f t="shared" si="3"/>
        <v>256</v>
      </c>
      <c r="W22" s="62">
        <v>173</v>
      </c>
      <c r="X22" s="63"/>
      <c r="Y22" s="2">
        <v>4672.3999999999996</v>
      </c>
      <c r="Z22" s="2">
        <v>191.2</v>
      </c>
      <c r="AA22" s="2"/>
      <c r="AB22" s="2">
        <v>68</v>
      </c>
      <c r="AC22" s="2">
        <v>5</v>
      </c>
      <c r="AD22" s="2">
        <v>99.3</v>
      </c>
      <c r="AE22" s="2"/>
      <c r="AF22" s="70">
        <v>5035.8999999999996</v>
      </c>
    </row>
    <row r="23" spans="1:32" ht="15.75" x14ac:dyDescent="0.25">
      <c r="A23" s="31">
        <v>17</v>
      </c>
      <c r="B23" s="52" t="s">
        <v>24</v>
      </c>
      <c r="C23" s="60">
        <v>276</v>
      </c>
      <c r="D23" s="61"/>
      <c r="E23" s="61">
        <v>6235.4</v>
      </c>
      <c r="F23" s="1">
        <f t="shared" si="0"/>
        <v>6459.7</v>
      </c>
      <c r="G23" s="1">
        <v>426.5</v>
      </c>
      <c r="H23" s="1"/>
      <c r="I23" s="1">
        <v>88</v>
      </c>
      <c r="J23" s="1">
        <v>7</v>
      </c>
      <c r="K23" s="1">
        <v>90.2</v>
      </c>
      <c r="L23" s="1">
        <v>224.3</v>
      </c>
      <c r="M23" s="1"/>
      <c r="N23" s="67">
        <v>7071.4</v>
      </c>
      <c r="O23" s="2">
        <f t="shared" si="1"/>
        <v>361</v>
      </c>
      <c r="P23" s="2"/>
      <c r="Q23" s="2"/>
      <c r="R23" s="2"/>
      <c r="S23" s="2"/>
      <c r="T23" s="2">
        <f t="shared" si="2"/>
        <v>9.0999999999999943</v>
      </c>
      <c r="U23" s="2"/>
      <c r="V23" s="70">
        <f t="shared" si="3"/>
        <v>370.10000000000036</v>
      </c>
      <c r="W23" s="62">
        <v>276</v>
      </c>
      <c r="X23" s="63"/>
      <c r="Y23" s="2">
        <v>6820.7</v>
      </c>
      <c r="Z23" s="2">
        <v>426.5</v>
      </c>
      <c r="AA23" s="2"/>
      <c r="AB23" s="2">
        <v>88</v>
      </c>
      <c r="AC23" s="2">
        <v>7</v>
      </c>
      <c r="AD23" s="2">
        <v>99.3</v>
      </c>
      <c r="AE23" s="2"/>
      <c r="AF23" s="70">
        <v>7441.5</v>
      </c>
    </row>
    <row r="24" spans="1:32" ht="15.75" x14ac:dyDescent="0.25">
      <c r="A24" s="31">
        <v>18</v>
      </c>
      <c r="B24" s="52" t="s">
        <v>25</v>
      </c>
      <c r="C24" s="60">
        <v>94</v>
      </c>
      <c r="D24" s="61"/>
      <c r="E24" s="61">
        <v>2793</v>
      </c>
      <c r="F24" s="1">
        <f t="shared" si="0"/>
        <v>2879.9</v>
      </c>
      <c r="G24" s="1">
        <v>120.6</v>
      </c>
      <c r="H24" s="1"/>
      <c r="I24" s="1">
        <v>56</v>
      </c>
      <c r="J24" s="1">
        <v>4.9000000000000004</v>
      </c>
      <c r="K24" s="1">
        <v>58.2</v>
      </c>
      <c r="L24" s="1">
        <v>86.9</v>
      </c>
      <c r="M24" s="1"/>
      <c r="N24" s="67">
        <v>3119.6</v>
      </c>
      <c r="O24" s="2">
        <f t="shared" si="1"/>
        <v>160.59999999999991</v>
      </c>
      <c r="P24" s="2"/>
      <c r="Q24" s="2"/>
      <c r="R24" s="2"/>
      <c r="S24" s="2"/>
      <c r="T24" s="2">
        <f t="shared" si="2"/>
        <v>-8.3000000000000043</v>
      </c>
      <c r="U24" s="2"/>
      <c r="V24" s="70">
        <f t="shared" si="3"/>
        <v>152.30000000000018</v>
      </c>
      <c r="W24" s="62">
        <v>94</v>
      </c>
      <c r="X24" s="63"/>
      <c r="Y24" s="2">
        <v>3040.5</v>
      </c>
      <c r="Z24" s="2">
        <v>120.6</v>
      </c>
      <c r="AA24" s="2"/>
      <c r="AB24" s="2">
        <v>56</v>
      </c>
      <c r="AC24" s="2">
        <v>4.9000000000000004</v>
      </c>
      <c r="AD24" s="2">
        <v>49.9</v>
      </c>
      <c r="AE24" s="2"/>
      <c r="AF24" s="70">
        <v>3271.9</v>
      </c>
    </row>
    <row r="25" spans="1:32" ht="15.75" x14ac:dyDescent="0.25">
      <c r="A25" s="31">
        <v>19</v>
      </c>
      <c r="B25" s="52" t="s">
        <v>26</v>
      </c>
      <c r="C25" s="60">
        <v>113</v>
      </c>
      <c r="D25" s="61"/>
      <c r="E25" s="61">
        <v>3152.4</v>
      </c>
      <c r="F25" s="1">
        <f t="shared" si="0"/>
        <v>3214.4</v>
      </c>
      <c r="G25" s="1">
        <v>114.7</v>
      </c>
      <c r="H25" s="1"/>
      <c r="I25" s="1">
        <v>60</v>
      </c>
      <c r="J25" s="1"/>
      <c r="K25" s="1">
        <v>135.30000000000001</v>
      </c>
      <c r="L25" s="1">
        <v>62</v>
      </c>
      <c r="M25" s="1"/>
      <c r="N25" s="67">
        <v>3524.4</v>
      </c>
      <c r="O25" s="2">
        <f t="shared" si="1"/>
        <v>178.09999999999991</v>
      </c>
      <c r="P25" s="2"/>
      <c r="Q25" s="2"/>
      <c r="R25" s="2"/>
      <c r="S25" s="2"/>
      <c r="T25" s="2">
        <f t="shared" si="2"/>
        <v>13.699999999999989</v>
      </c>
      <c r="U25" s="2"/>
      <c r="V25" s="70">
        <f t="shared" si="3"/>
        <v>191.79999999999973</v>
      </c>
      <c r="W25" s="62">
        <v>113</v>
      </c>
      <c r="X25" s="63"/>
      <c r="Y25" s="2">
        <v>3392.5</v>
      </c>
      <c r="Z25" s="2">
        <v>114.7</v>
      </c>
      <c r="AA25" s="2"/>
      <c r="AB25" s="2">
        <v>60</v>
      </c>
      <c r="AC25" s="2"/>
      <c r="AD25" s="2">
        <v>149</v>
      </c>
      <c r="AE25" s="2"/>
      <c r="AF25" s="70">
        <v>3716.2</v>
      </c>
    </row>
    <row r="26" spans="1:32" ht="15.75" x14ac:dyDescent="0.25">
      <c r="A26" s="31">
        <v>20</v>
      </c>
      <c r="B26" s="52" t="s">
        <v>27</v>
      </c>
      <c r="C26" s="60">
        <v>81</v>
      </c>
      <c r="D26" s="61"/>
      <c r="E26" s="61">
        <v>2435.6</v>
      </c>
      <c r="F26" s="1">
        <f t="shared" si="0"/>
        <v>2528.6999999999998</v>
      </c>
      <c r="G26" s="1">
        <v>102.9</v>
      </c>
      <c r="H26" s="1"/>
      <c r="I26" s="1">
        <v>36</v>
      </c>
      <c r="J26" s="1">
        <v>5.3</v>
      </c>
      <c r="K26" s="1">
        <v>58.2</v>
      </c>
      <c r="L26" s="1">
        <v>93.1</v>
      </c>
      <c r="M26" s="1"/>
      <c r="N26" s="67">
        <v>2731.1</v>
      </c>
      <c r="O26" s="2">
        <f t="shared" si="1"/>
        <v>141.5</v>
      </c>
      <c r="P26" s="2"/>
      <c r="Q26" s="2"/>
      <c r="R26" s="2"/>
      <c r="S26" s="2"/>
      <c r="T26" s="2">
        <f t="shared" si="2"/>
        <v>-8.3000000000000043</v>
      </c>
      <c r="U26" s="2"/>
      <c r="V26" s="70">
        <f t="shared" si="3"/>
        <v>133.20000000000027</v>
      </c>
      <c r="W26" s="62">
        <v>81</v>
      </c>
      <c r="X26" s="63"/>
      <c r="Y26" s="2">
        <v>2670.2</v>
      </c>
      <c r="Z26" s="2">
        <v>102.9</v>
      </c>
      <c r="AA26" s="2"/>
      <c r="AB26" s="2">
        <v>36</v>
      </c>
      <c r="AC26" s="2">
        <v>5.3</v>
      </c>
      <c r="AD26" s="2">
        <v>49.9</v>
      </c>
      <c r="AE26" s="2"/>
      <c r="AF26" s="70">
        <v>2864.3</v>
      </c>
    </row>
    <row r="27" spans="1:32" ht="15.75" x14ac:dyDescent="0.25">
      <c r="A27" s="31">
        <v>21</v>
      </c>
      <c r="B27" s="52" t="s">
        <v>28</v>
      </c>
      <c r="C27" s="60">
        <v>173</v>
      </c>
      <c r="D27" s="61"/>
      <c r="E27" s="61">
        <v>4287.2</v>
      </c>
      <c r="F27" s="1">
        <f t="shared" si="0"/>
        <v>4362.2</v>
      </c>
      <c r="G27" s="1">
        <v>241.2</v>
      </c>
      <c r="H27" s="1"/>
      <c r="I27" s="1">
        <v>60</v>
      </c>
      <c r="J27" s="1">
        <v>4.9000000000000004</v>
      </c>
      <c r="K27" s="1">
        <v>270.60000000000002</v>
      </c>
      <c r="L27" s="1">
        <v>75</v>
      </c>
      <c r="M27" s="1"/>
      <c r="N27" s="67">
        <v>4938.8999999999996</v>
      </c>
      <c r="O27" s="2">
        <f t="shared" si="1"/>
        <v>241.40000000000055</v>
      </c>
      <c r="P27" s="2"/>
      <c r="Q27" s="2"/>
      <c r="R27" s="2"/>
      <c r="S27" s="2"/>
      <c r="T27" s="2">
        <f t="shared" si="2"/>
        <v>27.299999999999955</v>
      </c>
      <c r="U27" s="2"/>
      <c r="V27" s="70">
        <f t="shared" si="3"/>
        <v>268.70000000000073</v>
      </c>
      <c r="W27" s="62">
        <v>173</v>
      </c>
      <c r="X27" s="63"/>
      <c r="Y27" s="2">
        <v>4603.6000000000004</v>
      </c>
      <c r="Z27" s="2">
        <v>241.2</v>
      </c>
      <c r="AA27" s="2"/>
      <c r="AB27" s="2">
        <v>60</v>
      </c>
      <c r="AC27" s="2">
        <v>4.9000000000000004</v>
      </c>
      <c r="AD27" s="2">
        <v>297.89999999999998</v>
      </c>
      <c r="AE27" s="2"/>
      <c r="AF27" s="70">
        <v>5207.6000000000004</v>
      </c>
    </row>
    <row r="28" spans="1:32" ht="15.75" x14ac:dyDescent="0.25">
      <c r="A28" s="31">
        <v>22</v>
      </c>
      <c r="B28" s="52" t="s">
        <v>29</v>
      </c>
      <c r="C28" s="60">
        <v>82</v>
      </c>
      <c r="D28" s="61"/>
      <c r="E28" s="61">
        <v>2465.6999999999998</v>
      </c>
      <c r="F28" s="1">
        <f t="shared" si="0"/>
        <v>2543.1</v>
      </c>
      <c r="G28" s="1">
        <v>94.1</v>
      </c>
      <c r="H28" s="1"/>
      <c r="I28" s="1">
        <v>36</v>
      </c>
      <c r="J28" s="1">
        <v>7.3</v>
      </c>
      <c r="K28" s="1">
        <v>67.599999999999994</v>
      </c>
      <c r="L28" s="1">
        <v>77.400000000000006</v>
      </c>
      <c r="M28" s="1"/>
      <c r="N28" s="67">
        <v>2748.1</v>
      </c>
      <c r="O28" s="2">
        <f t="shared" si="1"/>
        <v>141.70000000000027</v>
      </c>
      <c r="P28" s="2"/>
      <c r="Q28" s="2"/>
      <c r="R28" s="2"/>
      <c r="S28" s="2"/>
      <c r="T28" s="2">
        <f t="shared" si="2"/>
        <v>6.8000000000000114</v>
      </c>
      <c r="U28" s="2"/>
      <c r="V28" s="70">
        <f t="shared" si="3"/>
        <v>148.5</v>
      </c>
      <c r="W28" s="62">
        <v>82</v>
      </c>
      <c r="X28" s="63"/>
      <c r="Y28" s="2">
        <v>2684.8</v>
      </c>
      <c r="Z28" s="2">
        <v>94.1</v>
      </c>
      <c r="AA28" s="2"/>
      <c r="AB28" s="2">
        <v>36</v>
      </c>
      <c r="AC28" s="2">
        <v>7.3</v>
      </c>
      <c r="AD28" s="2">
        <v>74.400000000000006</v>
      </c>
      <c r="AE28" s="2"/>
      <c r="AF28" s="70">
        <v>2896.6</v>
      </c>
    </row>
    <row r="29" spans="1:32" ht="15.75" x14ac:dyDescent="0.25">
      <c r="A29" s="31">
        <v>23</v>
      </c>
      <c r="B29" s="52" t="s">
        <v>30</v>
      </c>
      <c r="C29" s="60">
        <v>110</v>
      </c>
      <c r="D29" s="61"/>
      <c r="E29" s="61">
        <v>3095.6</v>
      </c>
      <c r="F29" s="1">
        <f t="shared" si="0"/>
        <v>3208.7999999999997</v>
      </c>
      <c r="G29" s="1">
        <v>158.80000000000001</v>
      </c>
      <c r="H29" s="1"/>
      <c r="I29" s="1">
        <v>56</v>
      </c>
      <c r="J29" s="1"/>
      <c r="K29" s="1">
        <v>135.30000000000001</v>
      </c>
      <c r="L29" s="1">
        <v>113.2</v>
      </c>
      <c r="M29" s="1"/>
      <c r="N29" s="67">
        <v>3558.9</v>
      </c>
      <c r="O29" s="2">
        <f t="shared" si="1"/>
        <v>179.50000000000045</v>
      </c>
      <c r="P29" s="2"/>
      <c r="Q29" s="2"/>
      <c r="R29" s="2"/>
      <c r="S29" s="2"/>
      <c r="T29" s="2">
        <f t="shared" si="2"/>
        <v>13.699999999999989</v>
      </c>
      <c r="U29" s="2"/>
      <c r="V29" s="70">
        <f t="shared" si="3"/>
        <v>193.19999999999982</v>
      </c>
      <c r="W29" s="62">
        <v>110</v>
      </c>
      <c r="X29" s="63"/>
      <c r="Y29" s="2">
        <v>3388.3</v>
      </c>
      <c r="Z29" s="2">
        <v>158.80000000000001</v>
      </c>
      <c r="AA29" s="2"/>
      <c r="AB29" s="2">
        <v>56</v>
      </c>
      <c r="AC29" s="2"/>
      <c r="AD29" s="2">
        <v>149</v>
      </c>
      <c r="AE29" s="2"/>
      <c r="AF29" s="70">
        <v>3752.1</v>
      </c>
    </row>
    <row r="30" spans="1:32" ht="15.75" x14ac:dyDescent="0.25">
      <c r="A30" s="31">
        <v>24</v>
      </c>
      <c r="B30" s="52" t="s">
        <v>31</v>
      </c>
      <c r="C30" s="60">
        <v>174</v>
      </c>
      <c r="D30" s="61"/>
      <c r="E30" s="61">
        <v>4306.1000000000004</v>
      </c>
      <c r="F30" s="1">
        <f t="shared" si="0"/>
        <v>4501.6000000000004</v>
      </c>
      <c r="G30" s="1">
        <v>232.4</v>
      </c>
      <c r="H30" s="1"/>
      <c r="I30" s="1">
        <v>56</v>
      </c>
      <c r="J30" s="1"/>
      <c r="K30" s="1"/>
      <c r="L30" s="1">
        <v>195.5</v>
      </c>
      <c r="M30" s="1"/>
      <c r="N30" s="67">
        <v>4790</v>
      </c>
      <c r="O30" s="2">
        <f t="shared" si="1"/>
        <v>252.89999999999964</v>
      </c>
      <c r="P30" s="2"/>
      <c r="Q30" s="2"/>
      <c r="R30" s="2"/>
      <c r="S30" s="2"/>
      <c r="T30" s="2">
        <f t="shared" si="2"/>
        <v>0</v>
      </c>
      <c r="U30" s="2"/>
      <c r="V30" s="70">
        <f t="shared" si="3"/>
        <v>252.89999999999964</v>
      </c>
      <c r="W30" s="62">
        <v>174</v>
      </c>
      <c r="X30" s="63"/>
      <c r="Y30" s="2">
        <v>4754.5</v>
      </c>
      <c r="Z30" s="2">
        <v>232.4</v>
      </c>
      <c r="AA30" s="2"/>
      <c r="AB30" s="2">
        <v>56</v>
      </c>
      <c r="AC30" s="2"/>
      <c r="AD30" s="2"/>
      <c r="AE30" s="2"/>
      <c r="AF30" s="70">
        <v>5042.8999999999996</v>
      </c>
    </row>
    <row r="31" spans="1:32" ht="15.75" x14ac:dyDescent="0.25">
      <c r="A31" s="31">
        <v>25</v>
      </c>
      <c r="B31" s="52" t="s">
        <v>32</v>
      </c>
      <c r="C31" s="60">
        <v>211</v>
      </c>
      <c r="D31" s="61"/>
      <c r="E31" s="61">
        <v>5006</v>
      </c>
      <c r="F31" s="1">
        <f t="shared" si="0"/>
        <v>5165.3999999999996</v>
      </c>
      <c r="G31" s="1">
        <v>347.1</v>
      </c>
      <c r="H31" s="1"/>
      <c r="I31" s="1">
        <v>84</v>
      </c>
      <c r="J31" s="1">
        <v>19</v>
      </c>
      <c r="K31" s="1">
        <v>67.599999999999994</v>
      </c>
      <c r="L31" s="1">
        <v>159.4</v>
      </c>
      <c r="M31" s="1"/>
      <c r="N31" s="67">
        <v>5683.1</v>
      </c>
      <c r="O31" s="2">
        <f t="shared" si="1"/>
        <v>288.10000000000036</v>
      </c>
      <c r="P31" s="2"/>
      <c r="Q31" s="2"/>
      <c r="R31" s="2"/>
      <c r="S31" s="2"/>
      <c r="T31" s="2">
        <f t="shared" si="2"/>
        <v>6.8000000000000114</v>
      </c>
      <c r="U31" s="2"/>
      <c r="V31" s="70">
        <f t="shared" si="3"/>
        <v>294.89999999999964</v>
      </c>
      <c r="W31" s="62">
        <v>211</v>
      </c>
      <c r="X31" s="63"/>
      <c r="Y31" s="2">
        <v>5453.5</v>
      </c>
      <c r="Z31" s="2">
        <v>347.1</v>
      </c>
      <c r="AA31" s="2"/>
      <c r="AB31" s="2">
        <v>84</v>
      </c>
      <c r="AC31" s="2">
        <v>19</v>
      </c>
      <c r="AD31" s="2">
        <v>74.400000000000006</v>
      </c>
      <c r="AE31" s="2"/>
      <c r="AF31" s="70">
        <v>5978</v>
      </c>
    </row>
    <row r="32" spans="1:32" ht="30" x14ac:dyDescent="0.25">
      <c r="A32" s="31">
        <v>26</v>
      </c>
      <c r="B32" s="52" t="s">
        <v>33</v>
      </c>
      <c r="C32" s="60">
        <v>63</v>
      </c>
      <c r="D32" s="61"/>
      <c r="E32" s="61">
        <v>1894.3</v>
      </c>
      <c r="F32" s="1">
        <f t="shared" si="0"/>
        <v>1967.8999999999999</v>
      </c>
      <c r="G32" s="1">
        <v>102.9</v>
      </c>
      <c r="H32" s="1"/>
      <c r="I32" s="1">
        <v>32</v>
      </c>
      <c r="J32" s="1">
        <v>17.5</v>
      </c>
      <c r="K32" s="1">
        <v>58</v>
      </c>
      <c r="L32" s="1">
        <v>73.599999999999994</v>
      </c>
      <c r="M32" s="1"/>
      <c r="N32" s="67">
        <v>2178.3000000000002</v>
      </c>
      <c r="O32" s="2">
        <f t="shared" si="1"/>
        <v>110.20000000000005</v>
      </c>
      <c r="P32" s="2"/>
      <c r="Q32" s="2"/>
      <c r="R32" s="2"/>
      <c r="S32" s="2"/>
      <c r="T32" s="2">
        <f t="shared" si="2"/>
        <v>-8.1000000000000014</v>
      </c>
      <c r="U32" s="2"/>
      <c r="V32" s="70">
        <f t="shared" si="3"/>
        <v>102.09999999999991</v>
      </c>
      <c r="W32" s="62">
        <v>63</v>
      </c>
      <c r="X32" s="63"/>
      <c r="Y32" s="2">
        <v>2078.1</v>
      </c>
      <c r="Z32" s="2">
        <v>102.9</v>
      </c>
      <c r="AA32" s="2"/>
      <c r="AB32" s="2">
        <v>32</v>
      </c>
      <c r="AC32" s="2">
        <v>17.5</v>
      </c>
      <c r="AD32" s="2">
        <v>49.9</v>
      </c>
      <c r="AE32" s="2"/>
      <c r="AF32" s="70">
        <v>2280.4</v>
      </c>
    </row>
    <row r="33" spans="1:32" ht="15.75" x14ac:dyDescent="0.25">
      <c r="A33" s="31">
        <v>27</v>
      </c>
      <c r="B33" s="52" t="s">
        <v>34</v>
      </c>
      <c r="C33" s="60">
        <v>116</v>
      </c>
      <c r="D33" s="61"/>
      <c r="E33" s="61">
        <v>3209.1</v>
      </c>
      <c r="F33" s="1">
        <f t="shared" si="0"/>
        <v>3342</v>
      </c>
      <c r="G33" s="1">
        <v>167.6</v>
      </c>
      <c r="H33" s="1"/>
      <c r="I33" s="1">
        <v>52</v>
      </c>
      <c r="J33" s="1">
        <v>17.3</v>
      </c>
      <c r="K33" s="1">
        <v>58.2</v>
      </c>
      <c r="L33" s="1">
        <v>132.9</v>
      </c>
      <c r="M33" s="1"/>
      <c r="N33" s="67">
        <v>3637.1</v>
      </c>
      <c r="O33" s="2">
        <f t="shared" si="1"/>
        <v>187.30000000000018</v>
      </c>
      <c r="P33" s="2"/>
      <c r="Q33" s="2"/>
      <c r="R33" s="2"/>
      <c r="S33" s="2"/>
      <c r="T33" s="2">
        <f t="shared" si="2"/>
        <v>-8.3000000000000043</v>
      </c>
      <c r="U33" s="2"/>
      <c r="V33" s="70">
        <f t="shared" si="3"/>
        <v>179</v>
      </c>
      <c r="W33" s="62">
        <v>116</v>
      </c>
      <c r="X33" s="63"/>
      <c r="Y33" s="2">
        <v>3529.3</v>
      </c>
      <c r="Z33" s="2">
        <v>167.6</v>
      </c>
      <c r="AA33" s="2"/>
      <c r="AB33" s="2">
        <v>52</v>
      </c>
      <c r="AC33" s="2">
        <v>17.3</v>
      </c>
      <c r="AD33" s="2">
        <v>49.9</v>
      </c>
      <c r="AE33" s="2"/>
      <c r="AF33" s="70">
        <v>3816.1</v>
      </c>
    </row>
    <row r="34" spans="1:32" ht="15.75" x14ac:dyDescent="0.25">
      <c r="A34" s="31">
        <v>28</v>
      </c>
      <c r="B34" s="52" t="s">
        <v>36</v>
      </c>
      <c r="C34" s="60">
        <v>429</v>
      </c>
      <c r="D34" s="61"/>
      <c r="E34" s="61">
        <v>9129.2000000000007</v>
      </c>
      <c r="F34" s="1">
        <f t="shared" si="0"/>
        <v>9379.6</v>
      </c>
      <c r="G34" s="1">
        <v>600</v>
      </c>
      <c r="H34" s="1"/>
      <c r="I34" s="1">
        <v>116</v>
      </c>
      <c r="J34" s="1">
        <v>3</v>
      </c>
      <c r="K34" s="1">
        <v>270.60000000000002</v>
      </c>
      <c r="L34" s="1">
        <v>250.4</v>
      </c>
      <c r="M34" s="1"/>
      <c r="N34" s="67">
        <v>10369.200000000001</v>
      </c>
      <c r="O34" s="2">
        <f t="shared" si="1"/>
        <v>521.89999999999964</v>
      </c>
      <c r="P34" s="2"/>
      <c r="Q34" s="2"/>
      <c r="R34" s="2"/>
      <c r="S34" s="2"/>
      <c r="T34" s="2">
        <f t="shared" si="2"/>
        <v>27.299999999999955</v>
      </c>
      <c r="U34" s="2"/>
      <c r="V34" s="70">
        <f t="shared" si="3"/>
        <v>549.19999999999891</v>
      </c>
      <c r="W34" s="62">
        <v>429</v>
      </c>
      <c r="X34" s="63"/>
      <c r="Y34" s="2">
        <v>9901.5</v>
      </c>
      <c r="Z34" s="2">
        <v>600</v>
      </c>
      <c r="AA34" s="2"/>
      <c r="AB34" s="2">
        <v>116</v>
      </c>
      <c r="AC34" s="2">
        <v>3</v>
      </c>
      <c r="AD34" s="2">
        <v>297.89999999999998</v>
      </c>
      <c r="AE34" s="2"/>
      <c r="AF34" s="70">
        <v>10918.4</v>
      </c>
    </row>
    <row r="35" spans="1:32" ht="15.75" x14ac:dyDescent="0.25">
      <c r="A35" s="31">
        <v>29</v>
      </c>
      <c r="B35" s="52" t="s">
        <v>37</v>
      </c>
      <c r="C35" s="60">
        <v>101</v>
      </c>
      <c r="D35" s="61"/>
      <c r="E35" s="61">
        <v>2925.4</v>
      </c>
      <c r="F35" s="1">
        <f t="shared" si="0"/>
        <v>3027.4</v>
      </c>
      <c r="G35" s="1">
        <v>164.7</v>
      </c>
      <c r="H35" s="1"/>
      <c r="I35" s="1">
        <v>44</v>
      </c>
      <c r="J35" s="1">
        <v>0.8</v>
      </c>
      <c r="K35" s="1">
        <v>90.2</v>
      </c>
      <c r="L35" s="1">
        <v>102</v>
      </c>
      <c r="M35" s="1"/>
      <c r="N35" s="67">
        <v>3327.1</v>
      </c>
      <c r="O35" s="2">
        <f t="shared" si="1"/>
        <v>169.19999999999982</v>
      </c>
      <c r="P35" s="2"/>
      <c r="Q35" s="2"/>
      <c r="R35" s="2"/>
      <c r="S35" s="2"/>
      <c r="T35" s="2">
        <f t="shared" si="2"/>
        <v>9.0999999999999943</v>
      </c>
      <c r="U35" s="2"/>
      <c r="V35" s="70">
        <f t="shared" si="3"/>
        <v>178.30000000000018</v>
      </c>
      <c r="W35" s="62">
        <v>101</v>
      </c>
      <c r="X35" s="63"/>
      <c r="Y35" s="2">
        <v>3196.6</v>
      </c>
      <c r="Z35" s="2">
        <v>164.7</v>
      </c>
      <c r="AA35" s="2"/>
      <c r="AB35" s="2">
        <v>44</v>
      </c>
      <c r="AC35" s="2">
        <v>0.8</v>
      </c>
      <c r="AD35" s="2">
        <v>99.3</v>
      </c>
      <c r="AE35" s="2"/>
      <c r="AF35" s="70">
        <v>3505.4</v>
      </c>
    </row>
    <row r="36" spans="1:32" ht="15.75" x14ac:dyDescent="0.25">
      <c r="A36" s="31">
        <v>30</v>
      </c>
      <c r="B36" s="52" t="s">
        <v>38</v>
      </c>
      <c r="C36" s="60">
        <v>125</v>
      </c>
      <c r="D36" s="61"/>
      <c r="E36" s="61">
        <v>3379.4</v>
      </c>
      <c r="F36" s="1">
        <f t="shared" si="0"/>
        <v>3538</v>
      </c>
      <c r="G36" s="1">
        <v>126.5</v>
      </c>
      <c r="H36" s="1"/>
      <c r="I36" s="1">
        <v>48</v>
      </c>
      <c r="J36" s="1">
        <v>7.6</v>
      </c>
      <c r="K36" s="1">
        <v>58.2</v>
      </c>
      <c r="L36" s="1">
        <v>158.6</v>
      </c>
      <c r="M36" s="1"/>
      <c r="N36" s="67">
        <v>3778.3</v>
      </c>
      <c r="O36" s="2">
        <f t="shared" si="1"/>
        <v>198.90000000000009</v>
      </c>
      <c r="P36" s="2"/>
      <c r="Q36" s="2"/>
      <c r="R36" s="2"/>
      <c r="S36" s="2"/>
      <c r="T36" s="2">
        <f t="shared" si="2"/>
        <v>-8.3000000000000043</v>
      </c>
      <c r="U36" s="2"/>
      <c r="V36" s="70">
        <f t="shared" si="3"/>
        <v>190.59999999999991</v>
      </c>
      <c r="W36" s="62">
        <v>125</v>
      </c>
      <c r="X36" s="63"/>
      <c r="Y36" s="2">
        <v>3736.9</v>
      </c>
      <c r="Z36" s="2">
        <v>126.5</v>
      </c>
      <c r="AA36" s="2"/>
      <c r="AB36" s="2">
        <v>48</v>
      </c>
      <c r="AC36" s="2">
        <v>7.6</v>
      </c>
      <c r="AD36" s="2">
        <v>49.9</v>
      </c>
      <c r="AE36" s="2"/>
      <c r="AF36" s="70">
        <v>3968.9</v>
      </c>
    </row>
    <row r="37" spans="1:32" ht="15.75" x14ac:dyDescent="0.25">
      <c r="A37" s="31">
        <v>31</v>
      </c>
      <c r="B37" s="52" t="s">
        <v>39</v>
      </c>
      <c r="C37" s="60">
        <v>74</v>
      </c>
      <c r="D37" s="61"/>
      <c r="E37" s="61">
        <v>2225.1</v>
      </c>
      <c r="F37" s="1">
        <f t="shared" si="0"/>
        <v>2315.5</v>
      </c>
      <c r="G37" s="1">
        <v>105.9</v>
      </c>
      <c r="H37" s="1"/>
      <c r="I37" s="1">
        <v>48</v>
      </c>
      <c r="J37" s="1">
        <v>1.7</v>
      </c>
      <c r="K37" s="1">
        <v>58.2</v>
      </c>
      <c r="L37" s="1">
        <v>90.4</v>
      </c>
      <c r="M37" s="1"/>
      <c r="N37" s="67">
        <v>2529.3000000000002</v>
      </c>
      <c r="O37" s="2">
        <f t="shared" si="1"/>
        <v>129.69999999999982</v>
      </c>
      <c r="P37" s="2"/>
      <c r="Q37" s="2"/>
      <c r="R37" s="2"/>
      <c r="S37" s="2"/>
      <c r="T37" s="2">
        <f t="shared" si="2"/>
        <v>-8.2000000000000028</v>
      </c>
      <c r="U37" s="2"/>
      <c r="V37" s="70">
        <f t="shared" si="3"/>
        <v>121.5</v>
      </c>
      <c r="W37" s="62">
        <v>74</v>
      </c>
      <c r="X37" s="63"/>
      <c r="Y37" s="2">
        <v>2445.1999999999998</v>
      </c>
      <c r="Z37" s="2">
        <v>105.9</v>
      </c>
      <c r="AA37" s="2"/>
      <c r="AB37" s="2">
        <v>48</v>
      </c>
      <c r="AC37" s="2">
        <v>1.7</v>
      </c>
      <c r="AD37" s="2">
        <v>50</v>
      </c>
      <c r="AE37" s="2"/>
      <c r="AF37" s="70">
        <v>2650.8</v>
      </c>
    </row>
    <row r="38" spans="1:32" ht="15.75" x14ac:dyDescent="0.25">
      <c r="A38" s="31">
        <v>32</v>
      </c>
      <c r="B38" s="52" t="s">
        <v>40</v>
      </c>
      <c r="C38" s="60">
        <v>108</v>
      </c>
      <c r="D38" s="61"/>
      <c r="E38" s="61">
        <v>3057.8</v>
      </c>
      <c r="F38" s="1">
        <f t="shared" si="0"/>
        <v>3152.8</v>
      </c>
      <c r="G38" s="1">
        <v>126.5</v>
      </c>
      <c r="H38" s="1"/>
      <c r="I38" s="1">
        <v>40</v>
      </c>
      <c r="J38" s="1">
        <v>16.100000000000001</v>
      </c>
      <c r="K38" s="1">
        <v>58.2</v>
      </c>
      <c r="L38" s="1">
        <v>95</v>
      </c>
      <c r="M38" s="1"/>
      <c r="N38" s="67">
        <v>3393.6</v>
      </c>
      <c r="O38" s="2">
        <f t="shared" si="1"/>
        <v>175.69999999999982</v>
      </c>
      <c r="P38" s="2"/>
      <c r="Q38" s="2"/>
      <c r="R38" s="2"/>
      <c r="S38" s="2"/>
      <c r="T38" s="2">
        <f t="shared" si="2"/>
        <v>-8</v>
      </c>
      <c r="U38" s="2"/>
      <c r="V38" s="70">
        <f t="shared" si="3"/>
        <v>167.70000000000027</v>
      </c>
      <c r="W38" s="62">
        <v>108</v>
      </c>
      <c r="X38" s="63"/>
      <c r="Y38" s="2">
        <v>3328.5</v>
      </c>
      <c r="Z38" s="2">
        <v>126.5</v>
      </c>
      <c r="AA38" s="2"/>
      <c r="AB38" s="2">
        <v>40</v>
      </c>
      <c r="AC38" s="2">
        <v>16.100000000000001</v>
      </c>
      <c r="AD38" s="2">
        <v>50.2</v>
      </c>
      <c r="AE38" s="2"/>
      <c r="AF38" s="70">
        <v>3561.3</v>
      </c>
    </row>
    <row r="39" spans="1:32" ht="15.75" x14ac:dyDescent="0.25">
      <c r="A39" s="31">
        <v>33</v>
      </c>
      <c r="B39" s="52" t="s">
        <v>41</v>
      </c>
      <c r="C39" s="60">
        <v>81</v>
      </c>
      <c r="D39" s="61"/>
      <c r="E39" s="61">
        <v>2435.6</v>
      </c>
      <c r="F39" s="1">
        <f t="shared" si="0"/>
        <v>2564.1999999999998</v>
      </c>
      <c r="G39" s="1">
        <v>82.4</v>
      </c>
      <c r="H39" s="1"/>
      <c r="I39" s="1">
        <v>44</v>
      </c>
      <c r="J39" s="1"/>
      <c r="K39" s="1">
        <v>58.2</v>
      </c>
      <c r="L39" s="1">
        <v>128.6</v>
      </c>
      <c r="M39" s="1"/>
      <c r="N39" s="67">
        <v>2748.8</v>
      </c>
      <c r="O39" s="2">
        <f t="shared" si="1"/>
        <v>144.60000000000036</v>
      </c>
      <c r="P39" s="2"/>
      <c r="Q39" s="2"/>
      <c r="R39" s="2"/>
      <c r="S39" s="2"/>
      <c r="T39" s="2">
        <f t="shared" si="2"/>
        <v>-8</v>
      </c>
      <c r="U39" s="2"/>
      <c r="V39" s="70">
        <f t="shared" si="3"/>
        <v>136.59999999999991</v>
      </c>
      <c r="W39" s="62">
        <v>81</v>
      </c>
      <c r="X39" s="63"/>
      <c r="Y39" s="2">
        <v>2708.8</v>
      </c>
      <c r="Z39" s="2">
        <v>82.4</v>
      </c>
      <c r="AA39" s="2"/>
      <c r="AB39" s="2">
        <v>44</v>
      </c>
      <c r="AC39" s="2"/>
      <c r="AD39" s="2">
        <v>50.2</v>
      </c>
      <c r="AE39" s="2"/>
      <c r="AF39" s="70">
        <v>2885.4</v>
      </c>
    </row>
    <row r="40" spans="1:32" ht="15.75" x14ac:dyDescent="0.25">
      <c r="A40" s="31">
        <v>34</v>
      </c>
      <c r="B40" s="52" t="s">
        <v>42</v>
      </c>
      <c r="C40" s="60">
        <v>65</v>
      </c>
      <c r="D40" s="61"/>
      <c r="E40" s="61">
        <v>1954.5</v>
      </c>
      <c r="F40" s="1">
        <f t="shared" si="0"/>
        <v>1993</v>
      </c>
      <c r="G40" s="1">
        <v>114.7</v>
      </c>
      <c r="H40" s="1"/>
      <c r="I40" s="1">
        <v>36</v>
      </c>
      <c r="J40" s="1"/>
      <c r="K40" s="1"/>
      <c r="L40" s="1">
        <v>38.5</v>
      </c>
      <c r="M40" s="1"/>
      <c r="N40" s="67">
        <v>2143.6999999999998</v>
      </c>
      <c r="O40" s="2">
        <f t="shared" si="1"/>
        <v>110.40000000000009</v>
      </c>
      <c r="P40" s="2"/>
      <c r="Q40" s="2"/>
      <c r="R40" s="2"/>
      <c r="S40" s="2"/>
      <c r="T40" s="2">
        <f t="shared" si="2"/>
        <v>0</v>
      </c>
      <c r="U40" s="2"/>
      <c r="V40" s="70">
        <f t="shared" si="3"/>
        <v>110.40000000000009</v>
      </c>
      <c r="W40" s="62">
        <v>65</v>
      </c>
      <c r="X40" s="63"/>
      <c r="Y40" s="2">
        <v>2103.4</v>
      </c>
      <c r="Z40" s="2">
        <v>114.7</v>
      </c>
      <c r="AA40" s="2"/>
      <c r="AB40" s="2">
        <v>36</v>
      </c>
      <c r="AC40" s="2"/>
      <c r="AD40" s="2"/>
      <c r="AE40" s="2"/>
      <c r="AF40" s="70">
        <v>2254.1</v>
      </c>
    </row>
    <row r="41" spans="1:32" ht="15.75" x14ac:dyDescent="0.25">
      <c r="A41" s="31">
        <v>35</v>
      </c>
      <c r="B41" s="52" t="s">
        <v>43</v>
      </c>
      <c r="C41" s="60">
        <v>113</v>
      </c>
      <c r="D41" s="61"/>
      <c r="E41" s="61">
        <v>3152.4</v>
      </c>
      <c r="F41" s="1">
        <f t="shared" si="0"/>
        <v>3165.9</v>
      </c>
      <c r="G41" s="1">
        <v>126.5</v>
      </c>
      <c r="H41" s="1"/>
      <c r="I41" s="1">
        <v>52</v>
      </c>
      <c r="J41" s="1">
        <v>1.5</v>
      </c>
      <c r="K41" s="1">
        <v>90.2</v>
      </c>
      <c r="L41" s="1">
        <v>13.5</v>
      </c>
      <c r="M41" s="1"/>
      <c r="N41" s="67">
        <v>3436.1</v>
      </c>
      <c r="O41" s="2">
        <f t="shared" si="1"/>
        <v>173.90000000000009</v>
      </c>
      <c r="P41" s="2"/>
      <c r="Q41" s="2"/>
      <c r="R41" s="2"/>
      <c r="S41" s="2"/>
      <c r="T41" s="2">
        <f t="shared" si="2"/>
        <v>9.0999999999999943</v>
      </c>
      <c r="U41" s="2"/>
      <c r="V41" s="70">
        <f t="shared" si="3"/>
        <v>183</v>
      </c>
      <c r="W41" s="62">
        <v>113</v>
      </c>
      <c r="X41" s="63"/>
      <c r="Y41" s="2">
        <v>3339.8</v>
      </c>
      <c r="Z41" s="2">
        <v>126.5</v>
      </c>
      <c r="AA41" s="2"/>
      <c r="AB41" s="2">
        <v>52</v>
      </c>
      <c r="AC41" s="2">
        <v>1.5</v>
      </c>
      <c r="AD41" s="2">
        <v>99.3</v>
      </c>
      <c r="AE41" s="2"/>
      <c r="AF41" s="70">
        <v>3619.1</v>
      </c>
    </row>
    <row r="42" spans="1:32" ht="15.75" x14ac:dyDescent="0.25">
      <c r="A42" s="31">
        <v>36</v>
      </c>
      <c r="B42" s="52" t="s">
        <v>44</v>
      </c>
      <c r="C42" s="60">
        <v>56</v>
      </c>
      <c r="D42" s="61"/>
      <c r="E42" s="61">
        <v>1683.9</v>
      </c>
      <c r="F42" s="1">
        <f t="shared" si="0"/>
        <v>1701.8000000000002</v>
      </c>
      <c r="G42" s="1">
        <v>70.599999999999994</v>
      </c>
      <c r="H42" s="1"/>
      <c r="I42" s="1">
        <v>28</v>
      </c>
      <c r="J42" s="1"/>
      <c r="K42" s="1"/>
      <c r="L42" s="1">
        <v>17.899999999999999</v>
      </c>
      <c r="M42" s="1"/>
      <c r="N42" s="67">
        <v>1800.4</v>
      </c>
      <c r="O42" s="2">
        <f t="shared" si="1"/>
        <v>93.699999999999818</v>
      </c>
      <c r="P42" s="2"/>
      <c r="Q42" s="2"/>
      <c r="R42" s="2"/>
      <c r="S42" s="2"/>
      <c r="T42" s="2">
        <f t="shared" si="2"/>
        <v>0</v>
      </c>
      <c r="U42" s="2"/>
      <c r="V42" s="70">
        <f t="shared" si="3"/>
        <v>93.699999999999818</v>
      </c>
      <c r="W42" s="62">
        <v>56</v>
      </c>
      <c r="X42" s="63"/>
      <c r="Y42" s="2">
        <v>1795.5</v>
      </c>
      <c r="Z42" s="2">
        <v>70.599999999999994</v>
      </c>
      <c r="AA42" s="2"/>
      <c r="AB42" s="2">
        <v>28</v>
      </c>
      <c r="AC42" s="2"/>
      <c r="AD42" s="2"/>
      <c r="AE42" s="2"/>
      <c r="AF42" s="70">
        <v>1894.1</v>
      </c>
    </row>
    <row r="43" spans="1:32" ht="15.75" x14ac:dyDescent="0.25">
      <c r="A43" s="31">
        <v>37</v>
      </c>
      <c r="B43" s="52" t="s">
        <v>45</v>
      </c>
      <c r="C43" s="60">
        <v>164</v>
      </c>
      <c r="D43" s="61"/>
      <c r="E43" s="61">
        <v>4117</v>
      </c>
      <c r="F43" s="1">
        <f t="shared" si="0"/>
        <v>4174.2</v>
      </c>
      <c r="G43" s="1">
        <v>232.4</v>
      </c>
      <c r="H43" s="1"/>
      <c r="I43" s="1">
        <v>64</v>
      </c>
      <c r="J43" s="1">
        <v>6.5</v>
      </c>
      <c r="K43" s="1">
        <v>67.599999999999994</v>
      </c>
      <c r="L43" s="1">
        <v>57.2</v>
      </c>
      <c r="M43" s="1"/>
      <c r="N43" s="67">
        <v>4544.7</v>
      </c>
      <c r="O43" s="2">
        <f t="shared" si="1"/>
        <v>230.5</v>
      </c>
      <c r="P43" s="2"/>
      <c r="Q43" s="2"/>
      <c r="R43" s="2"/>
      <c r="S43" s="2"/>
      <c r="T43" s="2">
        <f t="shared" si="2"/>
        <v>6.8000000000000114</v>
      </c>
      <c r="U43" s="2"/>
      <c r="V43" s="70">
        <f t="shared" si="3"/>
        <v>237.30000000000018</v>
      </c>
      <c r="W43" s="62">
        <v>164</v>
      </c>
      <c r="X43" s="63"/>
      <c r="Y43" s="2">
        <v>4404.7</v>
      </c>
      <c r="Z43" s="2">
        <v>232.4</v>
      </c>
      <c r="AA43" s="2"/>
      <c r="AB43" s="2">
        <v>64</v>
      </c>
      <c r="AC43" s="2">
        <v>6.5</v>
      </c>
      <c r="AD43" s="2">
        <v>74.400000000000006</v>
      </c>
      <c r="AE43" s="2"/>
      <c r="AF43" s="70">
        <v>4782</v>
      </c>
    </row>
    <row r="44" spans="1:32" ht="15.75" x14ac:dyDescent="0.25">
      <c r="A44" s="31">
        <v>38</v>
      </c>
      <c r="B44" s="52" t="s">
        <v>46</v>
      </c>
      <c r="C44" s="60">
        <v>92</v>
      </c>
      <c r="D44" s="61">
        <v>20</v>
      </c>
      <c r="E44" s="61">
        <v>2755.2</v>
      </c>
      <c r="F44" s="1">
        <f t="shared" si="0"/>
        <v>2862.5</v>
      </c>
      <c r="G44" s="1">
        <v>152.9</v>
      </c>
      <c r="H44" s="1"/>
      <c r="I44" s="1">
        <v>40</v>
      </c>
      <c r="J44" s="1">
        <v>4.2</v>
      </c>
      <c r="K44" s="1"/>
      <c r="L44" s="1">
        <v>107.3</v>
      </c>
      <c r="M44" s="1">
        <v>758.7</v>
      </c>
      <c r="N44" s="67">
        <v>3818.3</v>
      </c>
      <c r="O44" s="2">
        <f t="shared" si="1"/>
        <v>160.30000000000018</v>
      </c>
      <c r="P44" s="2"/>
      <c r="Q44" s="2"/>
      <c r="R44" s="2"/>
      <c r="S44" s="2"/>
      <c r="T44" s="2">
        <f t="shared" si="2"/>
        <v>0</v>
      </c>
      <c r="U44" s="2">
        <f t="shared" ref="U44:U52" si="4">AE44-M44</f>
        <v>41.5</v>
      </c>
      <c r="V44" s="70">
        <f t="shared" si="3"/>
        <v>201.79999999999973</v>
      </c>
      <c r="W44" s="62">
        <v>92</v>
      </c>
      <c r="X44" s="63">
        <v>20</v>
      </c>
      <c r="Y44" s="2">
        <v>3022.8</v>
      </c>
      <c r="Z44" s="2">
        <v>152.9</v>
      </c>
      <c r="AA44" s="2"/>
      <c r="AB44" s="2">
        <v>40</v>
      </c>
      <c r="AC44" s="2">
        <v>4.2</v>
      </c>
      <c r="AD44" s="2"/>
      <c r="AE44" s="2">
        <v>800.2</v>
      </c>
      <c r="AF44" s="70">
        <v>4020.1</v>
      </c>
    </row>
    <row r="45" spans="1:32" ht="31.5" customHeight="1" x14ac:dyDescent="0.25">
      <c r="A45" s="31">
        <v>39</v>
      </c>
      <c r="B45" s="73" t="s">
        <v>47</v>
      </c>
      <c r="C45" s="60">
        <v>171</v>
      </c>
      <c r="D45" s="61">
        <v>71</v>
      </c>
      <c r="E45" s="61">
        <v>4249.3999999999996</v>
      </c>
      <c r="F45" s="1">
        <f t="shared" si="0"/>
        <v>4385.8999999999996</v>
      </c>
      <c r="G45" s="1">
        <v>244.1</v>
      </c>
      <c r="H45" s="1"/>
      <c r="I45" s="1">
        <v>52</v>
      </c>
      <c r="J45" s="1"/>
      <c r="K45" s="1">
        <v>135.30000000000001</v>
      </c>
      <c r="L45" s="1">
        <v>136.5</v>
      </c>
      <c r="M45" s="1">
        <v>2693.3</v>
      </c>
      <c r="N45" s="67">
        <v>7510.6</v>
      </c>
      <c r="O45" s="2">
        <f t="shared" si="1"/>
        <v>244.70000000000073</v>
      </c>
      <c r="P45" s="2"/>
      <c r="Q45" s="2"/>
      <c r="R45" s="2"/>
      <c r="S45" s="2"/>
      <c r="T45" s="2">
        <f t="shared" si="2"/>
        <v>13.699999999999989</v>
      </c>
      <c r="U45" s="2">
        <f t="shared" si="4"/>
        <v>147.39999999999964</v>
      </c>
      <c r="V45" s="70">
        <f t="shared" si="3"/>
        <v>405.79999999999927</v>
      </c>
      <c r="W45" s="62">
        <v>171</v>
      </c>
      <c r="X45" s="63">
        <v>71</v>
      </c>
      <c r="Y45" s="2">
        <v>4630.6000000000004</v>
      </c>
      <c r="Z45" s="2">
        <v>244.1</v>
      </c>
      <c r="AA45" s="2"/>
      <c r="AB45" s="2">
        <v>52</v>
      </c>
      <c r="AC45" s="2"/>
      <c r="AD45" s="2">
        <v>149</v>
      </c>
      <c r="AE45" s="2">
        <v>2840.7</v>
      </c>
      <c r="AF45" s="70">
        <v>7916.4</v>
      </c>
    </row>
    <row r="46" spans="1:32" ht="30" x14ac:dyDescent="0.25">
      <c r="A46" s="31">
        <v>40</v>
      </c>
      <c r="B46" s="52" t="s">
        <v>48</v>
      </c>
      <c r="C46" s="60">
        <v>83</v>
      </c>
      <c r="D46" s="61">
        <v>33</v>
      </c>
      <c r="E46" s="61">
        <v>2495.6999999999998</v>
      </c>
      <c r="F46" s="1">
        <f t="shared" si="0"/>
        <v>2569</v>
      </c>
      <c r="G46" s="1">
        <v>108.8</v>
      </c>
      <c r="H46" s="1"/>
      <c r="I46" s="1">
        <v>40</v>
      </c>
      <c r="J46" s="1">
        <v>4.4000000000000004</v>
      </c>
      <c r="K46" s="1">
        <v>135.30000000000001</v>
      </c>
      <c r="L46" s="1">
        <v>73.3</v>
      </c>
      <c r="M46" s="1">
        <v>1251.8</v>
      </c>
      <c r="N46" s="67">
        <v>4109.3</v>
      </c>
      <c r="O46" s="2">
        <f t="shared" si="1"/>
        <v>143.09999999999991</v>
      </c>
      <c r="P46" s="2"/>
      <c r="Q46" s="2"/>
      <c r="R46" s="2"/>
      <c r="S46" s="2"/>
      <c r="T46" s="2">
        <f t="shared" si="2"/>
        <v>13.699999999999989</v>
      </c>
      <c r="U46" s="2">
        <f t="shared" si="4"/>
        <v>68.5</v>
      </c>
      <c r="V46" s="70">
        <f t="shared" si="3"/>
        <v>225.30000000000018</v>
      </c>
      <c r="W46" s="62">
        <v>83</v>
      </c>
      <c r="X46" s="63">
        <v>33</v>
      </c>
      <c r="Y46" s="2">
        <v>2712.1</v>
      </c>
      <c r="Z46" s="2">
        <v>108.8</v>
      </c>
      <c r="AA46" s="2"/>
      <c r="AB46" s="2">
        <v>40</v>
      </c>
      <c r="AC46" s="2">
        <v>4.4000000000000004</v>
      </c>
      <c r="AD46" s="2">
        <v>149</v>
      </c>
      <c r="AE46" s="2">
        <v>1320.3</v>
      </c>
      <c r="AF46" s="70">
        <v>4334.6000000000004</v>
      </c>
    </row>
    <row r="47" spans="1:32" ht="30" x14ac:dyDescent="0.25">
      <c r="A47" s="31">
        <v>41</v>
      </c>
      <c r="B47" s="52" t="s">
        <v>49</v>
      </c>
      <c r="C47" s="60">
        <v>57</v>
      </c>
      <c r="D47" s="61">
        <v>26</v>
      </c>
      <c r="E47" s="61">
        <v>1713.9</v>
      </c>
      <c r="F47" s="1">
        <f t="shared" si="0"/>
        <v>1725.3000000000002</v>
      </c>
      <c r="G47" s="1">
        <v>88.2</v>
      </c>
      <c r="H47" s="1"/>
      <c r="I47" s="1">
        <v>28</v>
      </c>
      <c r="J47" s="1">
        <v>1.1000000000000001</v>
      </c>
      <c r="K47" s="1"/>
      <c r="L47" s="1">
        <v>11.4</v>
      </c>
      <c r="M47" s="1">
        <v>986.3</v>
      </c>
      <c r="N47" s="67">
        <v>2828.9</v>
      </c>
      <c r="O47" s="2">
        <f t="shared" si="1"/>
        <v>94.899999999999864</v>
      </c>
      <c r="P47" s="2"/>
      <c r="Q47" s="2"/>
      <c r="R47" s="2"/>
      <c r="S47" s="2"/>
      <c r="T47" s="2">
        <f t="shared" si="2"/>
        <v>0</v>
      </c>
      <c r="U47" s="2">
        <f t="shared" si="4"/>
        <v>54</v>
      </c>
      <c r="V47" s="70">
        <f t="shared" si="3"/>
        <v>148.90000000000009</v>
      </c>
      <c r="W47" s="62">
        <v>57</v>
      </c>
      <c r="X47" s="63">
        <v>26</v>
      </c>
      <c r="Y47" s="2">
        <v>1820.2</v>
      </c>
      <c r="Z47" s="2">
        <v>88.2</v>
      </c>
      <c r="AA47" s="2"/>
      <c r="AB47" s="2">
        <v>28</v>
      </c>
      <c r="AC47" s="2">
        <v>1.1000000000000001</v>
      </c>
      <c r="AD47" s="2"/>
      <c r="AE47" s="2">
        <v>1040.3</v>
      </c>
      <c r="AF47" s="70">
        <v>2977.8</v>
      </c>
    </row>
    <row r="48" spans="1:32" ht="30" x14ac:dyDescent="0.25">
      <c r="A48" s="31">
        <v>42</v>
      </c>
      <c r="B48" s="52" t="s">
        <v>97</v>
      </c>
      <c r="C48" s="60">
        <v>68</v>
      </c>
      <c r="D48" s="61">
        <v>42</v>
      </c>
      <c r="E48" s="61">
        <v>2044.7</v>
      </c>
      <c r="F48" s="1">
        <f t="shared" si="0"/>
        <v>2105.4</v>
      </c>
      <c r="G48" s="1">
        <v>126.5</v>
      </c>
      <c r="H48" s="1"/>
      <c r="I48" s="1">
        <v>52</v>
      </c>
      <c r="J48" s="1"/>
      <c r="K48" s="1">
        <v>90.2</v>
      </c>
      <c r="L48" s="1">
        <v>60.7</v>
      </c>
      <c r="M48" s="1">
        <v>1593.2</v>
      </c>
      <c r="N48" s="67">
        <v>3967.3</v>
      </c>
      <c r="O48" s="2">
        <f t="shared" si="1"/>
        <v>117.29999999999973</v>
      </c>
      <c r="P48" s="2"/>
      <c r="Q48" s="2"/>
      <c r="R48" s="2"/>
      <c r="S48" s="2"/>
      <c r="T48" s="2">
        <f t="shared" si="2"/>
        <v>9.0999999999999943</v>
      </c>
      <c r="U48" s="2">
        <f t="shared" si="4"/>
        <v>87.200000000000045</v>
      </c>
      <c r="V48" s="70">
        <f t="shared" si="3"/>
        <v>213.59999999999945</v>
      </c>
      <c r="W48" s="62">
        <v>68</v>
      </c>
      <c r="X48" s="63">
        <v>42</v>
      </c>
      <c r="Y48" s="2">
        <v>2222.6999999999998</v>
      </c>
      <c r="Z48" s="2">
        <v>126.5</v>
      </c>
      <c r="AA48" s="2"/>
      <c r="AB48" s="2">
        <v>52</v>
      </c>
      <c r="AC48" s="2"/>
      <c r="AD48" s="2">
        <v>99.3</v>
      </c>
      <c r="AE48" s="2">
        <v>1680.4</v>
      </c>
      <c r="AF48" s="70">
        <v>4180.8999999999996</v>
      </c>
    </row>
    <row r="49" spans="1:32" ht="15.75" x14ac:dyDescent="0.25">
      <c r="A49" s="31">
        <v>43</v>
      </c>
      <c r="B49" s="52" t="s">
        <v>50</v>
      </c>
      <c r="C49" s="60">
        <v>32</v>
      </c>
      <c r="D49" s="61">
        <v>35</v>
      </c>
      <c r="E49" s="61">
        <v>1397.5</v>
      </c>
      <c r="F49" s="1">
        <f t="shared" si="0"/>
        <v>1397.5</v>
      </c>
      <c r="G49" s="1">
        <v>114.7</v>
      </c>
      <c r="H49" s="1"/>
      <c r="I49" s="1">
        <v>20</v>
      </c>
      <c r="J49" s="1">
        <v>3.8</v>
      </c>
      <c r="K49" s="1">
        <v>90.2</v>
      </c>
      <c r="L49" s="1"/>
      <c r="M49" s="1">
        <v>1327.7</v>
      </c>
      <c r="N49" s="67">
        <v>2953.9</v>
      </c>
      <c r="O49" s="2">
        <f t="shared" si="1"/>
        <v>76.599999999999909</v>
      </c>
      <c r="P49" s="2"/>
      <c r="Q49" s="2"/>
      <c r="R49" s="2"/>
      <c r="S49" s="2"/>
      <c r="T49" s="2">
        <f t="shared" si="2"/>
        <v>9.0999999999999943</v>
      </c>
      <c r="U49" s="2">
        <f t="shared" si="4"/>
        <v>72.700000000000045</v>
      </c>
      <c r="V49" s="70">
        <f t="shared" si="3"/>
        <v>158.40000000000009</v>
      </c>
      <c r="W49" s="62">
        <v>32</v>
      </c>
      <c r="X49" s="63">
        <v>35</v>
      </c>
      <c r="Y49" s="2">
        <v>1474.1</v>
      </c>
      <c r="Z49" s="2">
        <v>114.7</v>
      </c>
      <c r="AA49" s="2"/>
      <c r="AB49" s="2">
        <v>20</v>
      </c>
      <c r="AC49" s="2">
        <v>3.8</v>
      </c>
      <c r="AD49" s="2">
        <v>99.3</v>
      </c>
      <c r="AE49" s="2">
        <v>1400.4</v>
      </c>
      <c r="AF49" s="70">
        <v>3112.3</v>
      </c>
    </row>
    <row r="50" spans="1:32" ht="15.75" x14ac:dyDescent="0.25">
      <c r="A50" s="31">
        <v>44</v>
      </c>
      <c r="B50" s="52" t="s">
        <v>51</v>
      </c>
      <c r="C50" s="60">
        <v>23</v>
      </c>
      <c r="D50" s="61">
        <v>22</v>
      </c>
      <c r="E50" s="61">
        <v>1004.5</v>
      </c>
      <c r="F50" s="1">
        <f t="shared" si="0"/>
        <v>1021.8</v>
      </c>
      <c r="G50" s="1">
        <v>82.4</v>
      </c>
      <c r="H50" s="1"/>
      <c r="I50" s="1">
        <v>12</v>
      </c>
      <c r="J50" s="1">
        <v>1</v>
      </c>
      <c r="K50" s="1"/>
      <c r="L50" s="1">
        <v>17.3</v>
      </c>
      <c r="M50" s="1">
        <v>834.5</v>
      </c>
      <c r="N50" s="67">
        <v>1951.7</v>
      </c>
      <c r="O50" s="2">
        <f t="shared" si="1"/>
        <v>56.5</v>
      </c>
      <c r="P50" s="2"/>
      <c r="Q50" s="2"/>
      <c r="R50" s="2"/>
      <c r="S50" s="2"/>
      <c r="T50" s="2">
        <f t="shared" si="2"/>
        <v>0</v>
      </c>
      <c r="U50" s="2">
        <f t="shared" si="4"/>
        <v>45.700000000000045</v>
      </c>
      <c r="V50" s="70">
        <f t="shared" si="3"/>
        <v>102.20000000000005</v>
      </c>
      <c r="W50" s="62">
        <v>23</v>
      </c>
      <c r="X50" s="63">
        <v>22</v>
      </c>
      <c r="Y50" s="2">
        <v>1078.3</v>
      </c>
      <c r="Z50" s="2">
        <v>82.4</v>
      </c>
      <c r="AA50" s="2"/>
      <c r="AB50" s="2">
        <v>12</v>
      </c>
      <c r="AC50" s="2">
        <v>1</v>
      </c>
      <c r="AD50" s="2"/>
      <c r="AE50" s="2">
        <v>880.2</v>
      </c>
      <c r="AF50" s="70">
        <v>2053.9</v>
      </c>
    </row>
    <row r="51" spans="1:32" ht="15.75" x14ac:dyDescent="0.25">
      <c r="A51" s="31">
        <v>45</v>
      </c>
      <c r="B51" s="52" t="s">
        <v>52</v>
      </c>
      <c r="C51" s="60">
        <v>21</v>
      </c>
      <c r="D51" s="61">
        <v>32</v>
      </c>
      <c r="E51" s="61">
        <v>917.1</v>
      </c>
      <c r="F51" s="1">
        <f t="shared" si="0"/>
        <v>918.5</v>
      </c>
      <c r="G51" s="1">
        <v>73.5</v>
      </c>
      <c r="H51" s="1"/>
      <c r="I51" s="1">
        <v>16</v>
      </c>
      <c r="J51" s="1"/>
      <c r="K51" s="1">
        <v>58.2</v>
      </c>
      <c r="L51" s="1">
        <v>1.4</v>
      </c>
      <c r="M51" s="1">
        <v>1213.9000000000001</v>
      </c>
      <c r="N51" s="67">
        <v>2280.1</v>
      </c>
      <c r="O51" s="2">
        <f t="shared" si="1"/>
        <v>50.399999999999977</v>
      </c>
      <c r="P51" s="2"/>
      <c r="Q51" s="2"/>
      <c r="R51" s="2"/>
      <c r="S51" s="2"/>
      <c r="T51" s="2">
        <f t="shared" si="2"/>
        <v>-8.3000000000000043</v>
      </c>
      <c r="U51" s="2">
        <f t="shared" si="4"/>
        <v>66.5</v>
      </c>
      <c r="V51" s="70">
        <f t="shared" si="3"/>
        <v>108.59999999999991</v>
      </c>
      <c r="W51" s="62">
        <v>21</v>
      </c>
      <c r="X51" s="63">
        <v>32</v>
      </c>
      <c r="Y51" s="2">
        <v>968.9</v>
      </c>
      <c r="Z51" s="2">
        <v>73.5</v>
      </c>
      <c r="AA51" s="2"/>
      <c r="AB51" s="2">
        <v>16</v>
      </c>
      <c r="AC51" s="2"/>
      <c r="AD51" s="2">
        <v>49.9</v>
      </c>
      <c r="AE51" s="2">
        <v>1280.4000000000001</v>
      </c>
      <c r="AF51" s="70">
        <v>2388.6999999999998</v>
      </c>
    </row>
    <row r="52" spans="1:32" s="38" customFormat="1" ht="15.75" x14ac:dyDescent="0.25">
      <c r="A52" s="37"/>
      <c r="B52" s="53" t="s">
        <v>86</v>
      </c>
      <c r="C52" s="64">
        <v>8487</v>
      </c>
      <c r="D52" s="65">
        <v>281</v>
      </c>
      <c r="E52" s="65">
        <v>202652.2</v>
      </c>
      <c r="F52" s="66">
        <f t="shared" si="0"/>
        <v>210728.90000000002</v>
      </c>
      <c r="G52" s="66">
        <v>10850.2</v>
      </c>
      <c r="H52" s="66">
        <v>0</v>
      </c>
      <c r="I52" s="66">
        <v>2912</v>
      </c>
      <c r="J52" s="66">
        <v>436</v>
      </c>
      <c r="K52" s="66">
        <v>4551.3999999999996</v>
      </c>
      <c r="L52" s="66">
        <v>8076.7</v>
      </c>
      <c r="M52" s="66">
        <v>10659.4</v>
      </c>
      <c r="N52" s="67">
        <v>240137.9</v>
      </c>
      <c r="O52" s="69">
        <f t="shared" si="1"/>
        <v>11803.299999999988</v>
      </c>
      <c r="P52" s="69"/>
      <c r="Q52" s="69"/>
      <c r="R52" s="69"/>
      <c r="S52" s="69"/>
      <c r="T52" s="69">
        <f t="shared" si="2"/>
        <v>278.30000000000018</v>
      </c>
      <c r="U52" s="69">
        <f t="shared" si="4"/>
        <v>583.5</v>
      </c>
      <c r="V52" s="70">
        <f t="shared" si="3"/>
        <v>12665.100000000006</v>
      </c>
      <c r="W52" s="68">
        <v>8487</v>
      </c>
      <c r="X52" s="39">
        <v>281</v>
      </c>
      <c r="Y52" s="69">
        <v>222532.2</v>
      </c>
      <c r="Z52" s="69">
        <v>10850.2</v>
      </c>
      <c r="AA52" s="69">
        <v>0</v>
      </c>
      <c r="AB52" s="69">
        <v>2912</v>
      </c>
      <c r="AC52" s="69">
        <v>436</v>
      </c>
      <c r="AD52" s="69">
        <v>4829.7</v>
      </c>
      <c r="AE52" s="69">
        <v>11242.9</v>
      </c>
      <c r="AF52" s="70">
        <v>252803</v>
      </c>
    </row>
    <row r="53" spans="1:32" ht="15.75" x14ac:dyDescent="0.25">
      <c r="A53" s="31"/>
      <c r="B53" s="52" t="s">
        <v>88</v>
      </c>
      <c r="C53" s="60"/>
      <c r="D53" s="61"/>
      <c r="E53" s="61">
        <v>11855.5</v>
      </c>
      <c r="F53" s="1">
        <f t="shared" si="0"/>
        <v>11855.5</v>
      </c>
      <c r="G53" s="1">
        <v>205.8</v>
      </c>
      <c r="H53" s="1">
        <v>145.5</v>
      </c>
      <c r="I53" s="1">
        <v>188</v>
      </c>
      <c r="J53" s="1"/>
      <c r="K53" s="1"/>
      <c r="L53" s="1"/>
      <c r="M53" s="1"/>
      <c r="N53" s="67">
        <v>12394.8</v>
      </c>
      <c r="O53" s="2">
        <f t="shared" si="1"/>
        <v>1831.1000000000004</v>
      </c>
      <c r="P53" s="2">
        <f>Z53-G53</f>
        <v>6339.0999999999995</v>
      </c>
      <c r="Q53" s="2">
        <f>AA53-H53</f>
        <v>7.9000000000000057</v>
      </c>
      <c r="R53" s="2"/>
      <c r="S53" s="2"/>
      <c r="T53" s="2"/>
      <c r="U53" s="2"/>
      <c r="V53" s="70">
        <f t="shared" si="3"/>
        <v>8178.1000000000022</v>
      </c>
      <c r="W53" s="62"/>
      <c r="X53" s="63"/>
      <c r="Y53" s="2">
        <v>13686.6</v>
      </c>
      <c r="Z53" s="2">
        <v>6544.9</v>
      </c>
      <c r="AA53" s="2">
        <v>153.4</v>
      </c>
      <c r="AB53" s="2">
        <v>188</v>
      </c>
      <c r="AC53" s="2"/>
      <c r="AD53" s="2"/>
      <c r="AE53" s="2"/>
      <c r="AF53" s="70">
        <v>20572.900000000001</v>
      </c>
    </row>
    <row r="54" spans="1:32" ht="15.75" x14ac:dyDescent="0.25">
      <c r="A54" s="31"/>
      <c r="B54" s="54" t="s">
        <v>58</v>
      </c>
      <c r="C54" s="60"/>
      <c r="D54" s="61"/>
      <c r="E54" s="61"/>
      <c r="F54" s="1"/>
      <c r="G54" s="1"/>
      <c r="H54" s="1"/>
      <c r="I54" s="1"/>
      <c r="J54" s="1"/>
      <c r="K54" s="1"/>
      <c r="L54" s="1"/>
      <c r="M54" s="1"/>
      <c r="N54" s="67">
        <v>345.1</v>
      </c>
      <c r="O54" s="2"/>
      <c r="P54" s="2"/>
      <c r="Q54" s="2"/>
      <c r="R54" s="2"/>
      <c r="S54" s="2"/>
      <c r="T54" s="2"/>
      <c r="U54" s="2"/>
      <c r="V54" s="70">
        <f t="shared" si="3"/>
        <v>-50.300000000000011</v>
      </c>
      <c r="W54" s="62"/>
      <c r="X54" s="63"/>
      <c r="Y54" s="2"/>
      <c r="Z54" s="2"/>
      <c r="AA54" s="2"/>
      <c r="AB54" s="2"/>
      <c r="AC54" s="2"/>
      <c r="AD54" s="2"/>
      <c r="AE54" s="2"/>
      <c r="AF54" s="70">
        <v>294.8</v>
      </c>
    </row>
    <row r="55" spans="1:32" ht="15.75" x14ac:dyDescent="0.25">
      <c r="A55" s="31"/>
      <c r="B55" s="54" t="s">
        <v>60</v>
      </c>
      <c r="C55" s="60"/>
      <c r="D55" s="61"/>
      <c r="E55" s="61"/>
      <c r="F55" s="1"/>
      <c r="G55" s="1"/>
      <c r="H55" s="1"/>
      <c r="I55" s="1"/>
      <c r="J55" s="1"/>
      <c r="K55" s="1"/>
      <c r="L55" s="1"/>
      <c r="M55" s="1"/>
      <c r="N55" s="67">
        <v>164.3</v>
      </c>
      <c r="O55" s="2"/>
      <c r="P55" s="2"/>
      <c r="Q55" s="2"/>
      <c r="R55" s="2"/>
      <c r="S55" s="2"/>
      <c r="T55" s="2"/>
      <c r="U55" s="2"/>
      <c r="V55" s="70"/>
      <c r="W55" s="62"/>
      <c r="X55" s="63"/>
      <c r="Y55" s="2"/>
      <c r="Z55" s="2"/>
      <c r="AA55" s="2"/>
      <c r="AB55" s="2"/>
      <c r="AC55" s="2"/>
      <c r="AD55" s="2"/>
      <c r="AE55" s="2"/>
      <c r="AF55" s="70">
        <v>164.3</v>
      </c>
    </row>
    <row r="56" spans="1:32" ht="15.75" x14ac:dyDescent="0.25">
      <c r="A56" s="31"/>
      <c r="B56" s="54" t="s">
        <v>59</v>
      </c>
      <c r="C56" s="60"/>
      <c r="D56" s="61"/>
      <c r="E56" s="61"/>
      <c r="F56" s="1"/>
      <c r="G56" s="1"/>
      <c r="H56" s="1"/>
      <c r="I56" s="1"/>
      <c r="J56" s="1"/>
      <c r="K56" s="1"/>
      <c r="L56" s="1"/>
      <c r="M56" s="1"/>
      <c r="N56" s="67">
        <v>2897.7</v>
      </c>
      <c r="O56" s="2"/>
      <c r="P56" s="2"/>
      <c r="Q56" s="2"/>
      <c r="R56" s="2"/>
      <c r="S56" s="2"/>
      <c r="T56" s="2"/>
      <c r="U56" s="2"/>
      <c r="V56" s="70"/>
      <c r="W56" s="62"/>
      <c r="X56" s="63"/>
      <c r="Y56" s="2"/>
      <c r="Z56" s="2"/>
      <c r="AA56" s="2"/>
      <c r="AB56" s="2"/>
      <c r="AC56" s="2"/>
      <c r="AD56" s="2"/>
      <c r="AE56" s="2"/>
      <c r="AF56" s="70">
        <v>2897.7</v>
      </c>
    </row>
    <row r="57" spans="1:32" ht="15.75" x14ac:dyDescent="0.25">
      <c r="A57" s="31"/>
      <c r="B57" s="54" t="s">
        <v>89</v>
      </c>
      <c r="C57" s="60"/>
      <c r="D57" s="61"/>
      <c r="E57" s="61"/>
      <c r="F57" s="1"/>
      <c r="G57" s="1"/>
      <c r="H57" s="1"/>
      <c r="I57" s="1"/>
      <c r="J57" s="1"/>
      <c r="K57" s="1"/>
      <c r="L57" s="1"/>
      <c r="M57" s="1"/>
      <c r="N57" s="67">
        <v>11319.3</v>
      </c>
      <c r="O57" s="2"/>
      <c r="P57" s="2"/>
      <c r="Q57" s="2"/>
      <c r="R57" s="2"/>
      <c r="S57" s="2"/>
      <c r="T57" s="2"/>
      <c r="U57" s="2"/>
      <c r="V57" s="70">
        <f>AF57-N57</f>
        <v>824.20000000000073</v>
      </c>
      <c r="W57" s="62"/>
      <c r="X57" s="63"/>
      <c r="Y57" s="2"/>
      <c r="Z57" s="2"/>
      <c r="AA57" s="2"/>
      <c r="AB57" s="2"/>
      <c r="AC57" s="2"/>
      <c r="AD57" s="2"/>
      <c r="AE57" s="2"/>
      <c r="AF57" s="70">
        <v>12143.5</v>
      </c>
    </row>
    <row r="58" spans="1:32" s="50" customFormat="1" ht="16.5" thickBot="1" x14ac:dyDescent="0.3">
      <c r="A58" s="39"/>
      <c r="B58" s="55" t="s">
        <v>87</v>
      </c>
      <c r="C58" s="40">
        <v>8487</v>
      </c>
      <c r="D58" s="41">
        <v>281</v>
      </c>
      <c r="E58" s="41">
        <v>214507.7</v>
      </c>
      <c r="F58" s="42">
        <f>SUM(F52:F57)</f>
        <v>222584.40000000002</v>
      </c>
      <c r="G58" s="42">
        <f t="shared" ref="G58:N58" si="5">SUM(G52:G57)</f>
        <v>11056</v>
      </c>
      <c r="H58" s="42">
        <f t="shared" si="5"/>
        <v>145.5</v>
      </c>
      <c r="I58" s="42">
        <f t="shared" si="5"/>
        <v>3100</v>
      </c>
      <c r="J58" s="42">
        <f t="shared" si="5"/>
        <v>436</v>
      </c>
      <c r="K58" s="42">
        <f t="shared" si="5"/>
        <v>4551.3999999999996</v>
      </c>
      <c r="L58" s="42">
        <f t="shared" si="5"/>
        <v>8076.7</v>
      </c>
      <c r="M58" s="42">
        <f t="shared" si="5"/>
        <v>10659.4</v>
      </c>
      <c r="N58" s="43">
        <f t="shared" si="5"/>
        <v>267259.09999999998</v>
      </c>
      <c r="O58" s="44">
        <f t="shared" ref="O58:T58" si="6">Y58-F58</f>
        <v>13634.399999999994</v>
      </c>
      <c r="P58" s="44">
        <f t="shared" si="6"/>
        <v>6339.0999999999985</v>
      </c>
      <c r="Q58" s="44">
        <f t="shared" si="6"/>
        <v>7.9000000000000057</v>
      </c>
      <c r="R58" s="44">
        <f t="shared" si="6"/>
        <v>0</v>
      </c>
      <c r="S58" s="44">
        <f t="shared" si="6"/>
        <v>0</v>
      </c>
      <c r="T58" s="44">
        <f t="shared" si="6"/>
        <v>278.30000000000018</v>
      </c>
      <c r="U58" s="44">
        <f>AE58-M58</f>
        <v>583.5</v>
      </c>
      <c r="V58" s="45">
        <f>AF58-N58</f>
        <v>21617.100000000035</v>
      </c>
      <c r="W58" s="46">
        <f>SUM(W52:W57)</f>
        <v>8487</v>
      </c>
      <c r="X58" s="47">
        <f t="shared" ref="X58:AF58" si="7">SUM(X52:X57)</f>
        <v>281</v>
      </c>
      <c r="Y58" s="48">
        <f>SUM(Y52:Y57)</f>
        <v>236218.80000000002</v>
      </c>
      <c r="Z58" s="48">
        <f t="shared" si="7"/>
        <v>17395.099999999999</v>
      </c>
      <c r="AA58" s="48">
        <f t="shared" si="7"/>
        <v>153.4</v>
      </c>
      <c r="AB58" s="48">
        <f t="shared" si="7"/>
        <v>3100</v>
      </c>
      <c r="AC58" s="48">
        <f t="shared" si="7"/>
        <v>436</v>
      </c>
      <c r="AD58" s="48">
        <f t="shared" si="7"/>
        <v>4829.7</v>
      </c>
      <c r="AE58" s="48">
        <f t="shared" si="7"/>
        <v>11242.9</v>
      </c>
      <c r="AF58" s="49">
        <f t="shared" si="7"/>
        <v>288876.2</v>
      </c>
    </row>
    <row r="60" spans="1:32" ht="15" customHeight="1" x14ac:dyDescent="0.3">
      <c r="B60" s="92" t="s">
        <v>90</v>
      </c>
      <c r="C60" s="92"/>
      <c r="D60" s="92"/>
      <c r="E60" s="92"/>
      <c r="F60" s="92"/>
      <c r="G60" s="71"/>
      <c r="H60" s="71"/>
      <c r="I60" s="71"/>
      <c r="J60" s="72" t="s">
        <v>5</v>
      </c>
    </row>
    <row r="62" spans="1:32" ht="15.75" x14ac:dyDescent="0.25">
      <c r="B62" s="56" t="s">
        <v>78</v>
      </c>
      <c r="C62" s="18"/>
    </row>
    <row r="64" spans="1:32" x14ac:dyDescent="0.25">
      <c r="B64" s="56"/>
    </row>
  </sheetData>
  <mergeCells count="6">
    <mergeCell ref="B60:F60"/>
    <mergeCell ref="AA1:AE1"/>
    <mergeCell ref="B2:AF3"/>
    <mergeCell ref="C4:N4"/>
    <mergeCell ref="O4:V4"/>
    <mergeCell ref="W4:AF4"/>
  </mergeCells>
  <pageMargins left="0.23622047244094491" right="0.23622047244094491" top="0.15748031496062992" bottom="0.1574803149606299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Foaie1</vt:lpstr>
      <vt:lpstr>Foaie2</vt:lpstr>
      <vt:lpstr>Foaie2!Заголовки_для_печати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TacuNadejda</dc:creator>
  <cp:lastModifiedBy>User</cp:lastModifiedBy>
  <cp:lastPrinted>2025-01-16T07:39:48Z</cp:lastPrinted>
  <dcterms:created xsi:type="dcterms:W3CDTF">2015-06-05T18:19:34Z</dcterms:created>
  <dcterms:modified xsi:type="dcterms:W3CDTF">2025-01-20T14:05:13Z</dcterms:modified>
</cp:coreProperties>
</file>