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hanGalina\Desktop\CR Hincesti proiect buget 2025\"/>
    </mc:Choice>
  </mc:AlternateContent>
  <bookViews>
    <workbookView xWindow="-120" yWindow="-120" windowWidth="21840" windowHeight="13140"/>
  </bookViews>
  <sheets>
    <sheet name=" buget 2025 corect (2)" sheetId="16" r:id="rId1"/>
    <sheet name="Foaie2" sheetId="2" r:id="rId2"/>
    <sheet name="Foaie3" sheetId="3" r:id="rId3"/>
  </sheets>
  <calcPr calcId="162913"/>
</workbook>
</file>

<file path=xl/calcChain.xml><?xml version="1.0" encoding="utf-8"?>
<calcChain xmlns="http://schemas.openxmlformats.org/spreadsheetml/2006/main">
  <c r="K35" i="16" l="1"/>
  <c r="K34" i="16"/>
  <c r="E15" i="16" l="1"/>
  <c r="J34" i="16" l="1"/>
  <c r="L34" i="16"/>
  <c r="N34" i="16"/>
  <c r="D35" i="16" l="1"/>
  <c r="J35" i="16"/>
  <c r="J50" i="16" s="1"/>
  <c r="L35" i="16"/>
  <c r="L50" i="16" s="1"/>
  <c r="N35" i="16"/>
  <c r="N50" i="16" s="1"/>
  <c r="H35" i="16"/>
  <c r="F35" i="16" l="1"/>
  <c r="H34" i="16"/>
  <c r="F34" i="16"/>
  <c r="D34" i="16"/>
  <c r="D50" i="16" l="1"/>
  <c r="F50" i="16"/>
  <c r="H50" i="16"/>
</calcChain>
</file>

<file path=xl/sharedStrings.xml><?xml version="1.0" encoding="utf-8"?>
<sst xmlns="http://schemas.openxmlformats.org/spreadsheetml/2006/main" count="61" uniqueCount="51">
  <si>
    <t>Denumirea indicatorului</t>
  </si>
  <si>
    <t>Inclusiv:</t>
  </si>
  <si>
    <r>
      <t>1.</t>
    </r>
    <r>
      <rPr>
        <b/>
        <i/>
        <sz val="7"/>
        <color rgb="FF000000"/>
        <rFont val="Times New Roman"/>
        <family val="1"/>
        <charset val="204"/>
      </rPr>
      <t xml:space="preserve">       </t>
    </r>
    <r>
      <rPr>
        <b/>
        <i/>
        <sz val="10"/>
        <color rgb="FF000000"/>
        <rFont val="Times New Roman"/>
        <family val="1"/>
        <charset val="204"/>
      </rPr>
      <t>Impozite pe venit</t>
    </r>
  </si>
  <si>
    <t>1.1 impozitul pe venitul persoanelor  fizice</t>
  </si>
  <si>
    <t>1.2 impozitul pe venit aferent operațiunilor de predare în posesie și/sau folosință a proprietății imobiliare</t>
  </si>
  <si>
    <t>2.1 taxa pentru apă</t>
  </si>
  <si>
    <r>
      <t>3.</t>
    </r>
    <r>
      <rPr>
        <b/>
        <i/>
        <sz val="7"/>
        <color rgb="FF000000"/>
        <rFont val="Times New Roman"/>
        <family val="1"/>
        <charset val="204"/>
      </rPr>
      <t xml:space="preserve">       </t>
    </r>
    <r>
      <rPr>
        <b/>
        <i/>
        <sz val="10"/>
        <color rgb="FF000000"/>
        <rFont val="Times New Roman"/>
        <family val="1"/>
        <charset val="204"/>
      </rPr>
      <t>Venituri din vînzarea mărfurilor și serviciilor</t>
    </r>
  </si>
  <si>
    <r>
      <t xml:space="preserve">         </t>
    </r>
    <r>
      <rPr>
        <b/>
        <sz val="10"/>
        <color rgb="FF000000"/>
        <rFont val="Times New Roman"/>
        <family val="1"/>
        <charset val="204"/>
      </rPr>
      <t>Venituri, total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</si>
  <si>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Transferuri –total</t>
    </r>
  </si>
  <si>
    <t>5.1 Transferuri curente primite cu destinaţie speciala  între bugetul de stat şi bugetele locale de nivelul II pentru învățământul preșcolar, primar, secundar general, special și complementar (extrașcolar)</t>
  </si>
  <si>
    <t>5.2 Transferuri curente primite cu destinaţie speciala  între bugetul de stat şi bugetele locale de nivelul II pentru asigurarea și asistența socială</t>
  </si>
  <si>
    <t>5.3 Transferuri curente primite cu destinaţie specială  între bugetul de stat şi bugetele locale de nivelul II pentru școli sportive</t>
  </si>
  <si>
    <t>5.4 Transferuri curente primite cu destinaţie generală între bugetul de stat şi bugetele locale de nivelul II</t>
  </si>
  <si>
    <t>5.5Transferuri curente primite cu destinație generală din fondul de compensare între bugetul de stat și bugetele locale de nivelul II</t>
  </si>
  <si>
    <r>
      <t>5.6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0"/>
        <color rgb="FF000000"/>
        <rFont val="Times New Roman"/>
        <family val="1"/>
        <charset val="204"/>
      </rPr>
      <t>Transferuri din Fondul republican de susținere a populației</t>
    </r>
  </si>
  <si>
    <t>Impozitul pe venitul persoanelor fizice spre plata/achitat</t>
  </si>
  <si>
    <t>5.8 Transferuri curente primite cu destinaţie specială  între bugetul de stat şi bugetele locale de nivelul II pentru infrastructura drumurilor</t>
  </si>
  <si>
    <t>5.7 Alte  transferuri curente primite cu destinație generală bugetul de stat și bugetele locale de nivelul II</t>
  </si>
  <si>
    <t>6. Transferuri capitale primite cu destinaţie speciala intre institutiile bugetului de stat si institutiile bugetelor locale de nivelul II</t>
  </si>
  <si>
    <t>alte Transferuri curente primite cu destinaţie specială  între bugetul de stat şi bugetele locale de nivelul II pentru infrastructura drumurilor</t>
  </si>
  <si>
    <t>3.1 încasări de la prestarea serviciilor cu plată</t>
  </si>
  <si>
    <t>3.2 încasări de la plata pentru locațiunea bunurilor patrimoniului public</t>
  </si>
  <si>
    <t>3.3 taxa la cumpărarea valutei străine de către persoanele fizice în casele de schimb valutar</t>
  </si>
  <si>
    <t xml:space="preserve">Donaţii voluntare pentru cheltuieli curente din surse interne pentru instituţiile bugetare </t>
  </si>
  <si>
    <t>1.4 Impozit pe venitul persoanelor fizice in domeniul transportului rutier de persoane in regim de taxi</t>
  </si>
  <si>
    <t>Cod ECO  (K6)</t>
  </si>
  <si>
    <r>
      <t>4.</t>
    </r>
    <r>
      <rPr>
        <b/>
        <i/>
        <sz val="7"/>
        <color rgb="FF000000"/>
        <rFont val="Times New Roman"/>
        <family val="1"/>
        <charset val="204"/>
      </rPr>
      <t xml:space="preserve">       </t>
    </r>
    <r>
      <rPr>
        <b/>
        <i/>
        <sz val="10"/>
        <color rgb="FF000000"/>
        <rFont val="Times New Roman"/>
        <family val="1"/>
        <charset val="204"/>
      </rPr>
      <t>Amenzi și sancțiuni</t>
    </r>
  </si>
  <si>
    <t>TOTAL GENERAL VENITURI:</t>
  </si>
  <si>
    <r>
      <t>2.</t>
    </r>
    <r>
      <rPr>
        <b/>
        <i/>
        <sz val="7"/>
        <color rgb="FF000000"/>
        <rFont val="Times New Roman"/>
        <family val="1"/>
        <charset val="204"/>
      </rPr>
      <t> </t>
    </r>
    <r>
      <rPr>
        <b/>
        <i/>
        <sz val="10"/>
        <color rgb="FF000000"/>
        <rFont val="Times New Roman"/>
        <family val="1"/>
        <charset val="204"/>
      </rPr>
      <t>Impozite ți taxe pe mărfuri și servicii</t>
    </r>
  </si>
  <si>
    <t>Granturi capitale primite de la organizatiile internationale pentru proiecte finantate din surse externe pentru bugetul local de nivelul 2</t>
  </si>
  <si>
    <t>Dobinzi si alte plati incasate in bugetul local de nivelul II la imprumuturile acordate, imprumuturile recreditate si mijloacele dezafectate de la buget pentru onorarea garantiilor de stat</t>
  </si>
  <si>
    <t>Dobanzi si alte plati incasate in bugetele locale de nivelul II la imprumuturile acordate, imprumuturile recreditate si mijloacele bugetare dezafectate pentru onorarea garantiilor acordate de autoritatile publice locale</t>
  </si>
  <si>
    <t>4.1Donaţii voluntare pentru cheltuieli capitale din surse externe  pentru instituţiile bugetare</t>
  </si>
  <si>
    <t>la Raportul privind aprobarea bugetului raional Hincești pentru anul 2025</t>
  </si>
  <si>
    <t>Veniturile bugetului raional Hîncești  conform clasificației economice</t>
  </si>
  <si>
    <t>Executat  2022</t>
  </si>
  <si>
    <t>mii lei</t>
  </si>
  <si>
    <t>Executat 2023</t>
  </si>
  <si>
    <t>Aprobat 2024</t>
  </si>
  <si>
    <t>Proiect 2025</t>
  </si>
  <si>
    <t>Estimat 2026</t>
  </si>
  <si>
    <t>Estimat 2027</t>
  </si>
  <si>
    <t>2.3 Taxa pentru lemnul eliberat pe picior</t>
  </si>
  <si>
    <t>2.2 taxa pentru extragerea mineralelor utile</t>
  </si>
  <si>
    <t>Plata pentru certificatele de urbanism și autorizările de construire sua desființare în bugetul local de nivelul II</t>
  </si>
  <si>
    <t>Arenda terenurilor cu destinație agricolă încasată în bugetul local de nivelul II</t>
  </si>
  <si>
    <t>% dîn total</t>
  </si>
  <si>
    <t xml:space="preserve">Șefă interimară, Direcția Generală Finanțe                                         Galina ERHAN                                 </t>
  </si>
  <si>
    <t>Tabelul nr.01</t>
  </si>
  <si>
    <t xml:space="preserve">la nota informativă cu privire la aprobarea </t>
  </si>
  <si>
    <t>bugetului raional pentru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</si>
</sst>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name val="Arial Cyr"/>
    </font>
    <font>
      <sz val="11"/>
      <color indexed="8"/>
      <name val="Calibri"/>
      <family val="2"/>
      <charset val="238"/>
    </font>
    <font>
      <sz val="14"/>
      <color indexed="8"/>
      <name val="Times New Roman"/>
      <family val="2"/>
    </font>
    <font>
      <sz val="11"/>
      <color theme="1"/>
      <name val="Calibri"/>
      <family val="2"/>
      <scheme val="minor"/>
    </font>
    <font>
      <i/>
      <sz val="10"/>
      <color indexed="8"/>
      <name val="Times"/>
      <family val="1"/>
    </font>
    <font>
      <i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indexed="8"/>
      <name val="Times"/>
      <family val="1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6" fillId="0" borderId="0"/>
    <xf numFmtId="0" fontId="1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22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31" fillId="0" borderId="0"/>
  </cellStyleXfs>
  <cellXfs count="119">
    <xf numFmtId="0" fontId="0" fillId="0" borderId="0" xfId="0"/>
    <xf numFmtId="0" fontId="14" fillId="0" borderId="0" xfId="0" applyFont="1"/>
    <xf numFmtId="164" fontId="15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1" fontId="29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0" xfId="0" applyFont="1"/>
    <xf numFmtId="0" fontId="26" fillId="0" borderId="4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1" fontId="29" fillId="0" borderId="6" xfId="0" applyNumberFormat="1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wrapText="1"/>
    </xf>
    <xf numFmtId="0" fontId="35" fillId="0" borderId="0" xfId="0" applyFont="1"/>
    <xf numFmtId="0" fontId="32" fillId="0" borderId="1" xfId="0" applyFont="1" applyBorder="1" applyAlignment="1">
      <alignment horizontal="center" vertical="center"/>
    </xf>
    <xf numFmtId="0" fontId="35" fillId="0" borderId="1" xfId="0" applyFont="1" applyBorder="1"/>
    <xf numFmtId="0" fontId="2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4" fontId="0" fillId="0" borderId="0" xfId="0" applyNumberFormat="1"/>
    <xf numFmtId="0" fontId="37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3" fillId="0" borderId="0" xfId="0" applyFont="1" applyBorder="1"/>
    <xf numFmtId="0" fontId="36" fillId="0" borderId="0" xfId="0" applyFont="1" applyBorder="1"/>
    <xf numFmtId="164" fontId="4" fillId="0" borderId="0" xfId="0" applyNumberFormat="1" applyFont="1" applyBorder="1"/>
    <xf numFmtId="0" fontId="0" fillId="0" borderId="0" xfId="0" applyBorder="1"/>
    <xf numFmtId="164" fontId="33" fillId="0" borderId="0" xfId="0" applyNumberFormat="1" applyFont="1" applyBorder="1"/>
    <xf numFmtId="0" fontId="35" fillId="0" borderId="0" xfId="0" applyFont="1" applyBorder="1"/>
    <xf numFmtId="164" fontId="0" fillId="0" borderId="0" xfId="0" applyNumberFormat="1" applyBorder="1"/>
    <xf numFmtId="0" fontId="2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0" fillId="0" borderId="2" xfId="0" applyBorder="1"/>
    <xf numFmtId="0" fontId="37" fillId="0" borderId="0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center"/>
    </xf>
    <xf numFmtId="0" fontId="35" fillId="0" borderId="7" xfId="0" applyFont="1" applyBorder="1"/>
    <xf numFmtId="164" fontId="15" fillId="0" borderId="7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64" fontId="14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15" fillId="0" borderId="1" xfId="0" applyNumberFormat="1" applyFont="1" applyBorder="1"/>
    <xf numFmtId="164" fontId="15" fillId="0" borderId="7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164" fontId="32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top" wrapText="1"/>
    </xf>
    <xf numFmtId="164" fontId="32" fillId="0" borderId="7" xfId="0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vertical="top" wrapText="1"/>
    </xf>
    <xf numFmtId="0" fontId="15" fillId="0" borderId="1" xfId="17" applyFont="1" applyBorder="1" applyAlignment="1">
      <alignment vertical="top" wrapText="1"/>
    </xf>
    <xf numFmtId="0" fontId="23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center" vertical="top" wrapText="1"/>
    </xf>
    <xf numFmtId="0" fontId="39" fillId="0" borderId="0" xfId="0" applyFont="1"/>
    <xf numFmtId="0" fontId="37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164" fontId="32" fillId="0" borderId="2" xfId="0" applyNumberFormat="1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164" fontId="32" fillId="0" borderId="4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right"/>
    </xf>
  </cellXfs>
  <cellStyles count="18">
    <cellStyle name="Normal 12" xfId="2"/>
    <cellStyle name="Normal 2" xfId="3"/>
    <cellStyle name="Normal 2 2" xfId="4"/>
    <cellStyle name="Normal 3" xfId="5"/>
    <cellStyle name="Normal 3 2" xfId="6"/>
    <cellStyle name="Normal 4" xfId="7"/>
    <cellStyle name="Normal 4 2" xfId="8"/>
    <cellStyle name="Normal 4 3" xfId="9"/>
    <cellStyle name="Normal 4 4" xfId="10"/>
    <cellStyle name="Normal 5" xfId="11"/>
    <cellStyle name="Normal 6" xfId="12"/>
    <cellStyle name="Normal 7" xfId="13"/>
    <cellStyle name="Normal 8" xfId="14"/>
    <cellStyle name="Normal 9" xfId="15"/>
    <cellStyle name="Normal_Chart of Accounts  COA" xfId="16"/>
    <cellStyle name="Обычный" xfId="0" builtinId="0"/>
    <cellStyle name="Обычный 2" xfId="1"/>
    <cellStyle name="Обычный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abSelected="1" zoomScaleNormal="100" workbookViewId="0">
      <selection activeCell="Q9" sqref="Q9"/>
    </sheetView>
  </sheetViews>
  <sheetFormatPr defaultRowHeight="15" x14ac:dyDescent="0.25"/>
  <cols>
    <col min="1" max="1" width="2" customWidth="1"/>
    <col min="2" max="2" width="37.5703125" customWidth="1"/>
    <col min="3" max="3" width="6.140625" customWidth="1"/>
    <col min="4" max="4" width="8.85546875" customWidth="1"/>
    <col min="5" max="5" width="7.7109375" customWidth="1"/>
    <col min="6" max="6" width="9" style="20" customWidth="1"/>
    <col min="7" max="7" width="6" style="20" customWidth="1"/>
    <col min="8" max="8" width="8.28515625" customWidth="1"/>
    <col min="9" max="9" width="6.28515625" customWidth="1"/>
    <col min="10" max="10" width="8.42578125" customWidth="1"/>
    <col min="11" max="11" width="5.85546875" customWidth="1"/>
    <col min="12" max="12" width="8.28515625" customWidth="1"/>
    <col min="13" max="13" width="6" customWidth="1"/>
    <col min="14" max="14" width="9" customWidth="1"/>
    <col min="15" max="15" width="6.85546875" customWidth="1"/>
  </cols>
  <sheetData>
    <row r="1" spans="2:15" ht="15.75" x14ac:dyDescent="0.25">
      <c r="B1" s="72"/>
      <c r="C1" s="26"/>
      <c r="D1" s="118" t="s">
        <v>48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73"/>
    </row>
    <row r="2" spans="2:15" ht="18" customHeight="1" x14ac:dyDescent="0.25">
      <c r="B2" s="72"/>
      <c r="C2" s="26"/>
      <c r="D2" s="75"/>
      <c r="E2" s="75"/>
      <c r="F2" s="75"/>
      <c r="G2" s="75"/>
      <c r="H2" s="118" t="s">
        <v>49</v>
      </c>
      <c r="I2" s="118"/>
      <c r="J2" s="118"/>
      <c r="K2" s="118"/>
      <c r="L2" s="118"/>
      <c r="M2" s="118"/>
      <c r="N2" s="118"/>
      <c r="O2" s="118"/>
    </row>
    <row r="3" spans="2:15" ht="18" customHeight="1" x14ac:dyDescent="0.25">
      <c r="B3" s="72"/>
      <c r="C3" s="26"/>
      <c r="D3" s="75"/>
      <c r="E3" s="75"/>
      <c r="F3" s="75"/>
      <c r="G3" s="75"/>
      <c r="H3" s="75"/>
      <c r="I3" s="75"/>
      <c r="J3" s="88" t="s">
        <v>50</v>
      </c>
      <c r="K3" s="88"/>
      <c r="L3" s="88"/>
      <c r="M3" s="88"/>
      <c r="N3" s="88"/>
      <c r="O3" s="88"/>
    </row>
    <row r="4" spans="2:15" ht="15.75" x14ac:dyDescent="0.25">
      <c r="B4" s="72"/>
      <c r="C4" s="26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5" ht="15.75" x14ac:dyDescent="0.25">
      <c r="B5" s="72"/>
      <c r="C5" s="74" t="s">
        <v>33</v>
      </c>
      <c r="D5" s="74"/>
      <c r="E5" s="74"/>
      <c r="F5" s="74"/>
      <c r="G5" s="74"/>
      <c r="H5" s="74"/>
      <c r="I5" s="74"/>
      <c r="J5" s="26"/>
      <c r="K5" s="26"/>
      <c r="L5" s="26"/>
      <c r="M5" s="26"/>
      <c r="N5" s="72"/>
      <c r="O5" s="72"/>
    </row>
    <row r="6" spans="2:15" ht="15.75" x14ac:dyDescent="0.25">
      <c r="C6" s="41"/>
      <c r="D6" s="41"/>
      <c r="E6" s="43"/>
      <c r="F6" s="41"/>
      <c r="G6" s="43"/>
      <c r="H6" s="41"/>
      <c r="I6" s="43"/>
      <c r="J6" s="41"/>
      <c r="K6" s="43"/>
      <c r="L6" s="41"/>
      <c r="M6" s="43"/>
      <c r="N6" s="41"/>
      <c r="O6" s="43"/>
    </row>
    <row r="7" spans="2:15" ht="18" customHeight="1" x14ac:dyDescent="0.25">
      <c r="B7" s="104" t="s">
        <v>34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O7" s="54"/>
    </row>
    <row r="8" spans="2:15" ht="18.75" customHeight="1" x14ac:dyDescent="0.25">
      <c r="B8" s="113" t="s">
        <v>0</v>
      </c>
      <c r="C8" s="110" t="s">
        <v>25</v>
      </c>
      <c r="D8" s="89" t="s">
        <v>35</v>
      </c>
      <c r="E8" s="90"/>
      <c r="F8" s="95" t="s">
        <v>37</v>
      </c>
      <c r="G8" s="96"/>
      <c r="H8" s="95" t="s">
        <v>38</v>
      </c>
      <c r="I8" s="96"/>
      <c r="J8" s="95" t="s">
        <v>39</v>
      </c>
      <c r="K8" s="96"/>
      <c r="L8" s="95" t="s">
        <v>40</v>
      </c>
      <c r="M8" s="96"/>
      <c r="N8" s="101" t="s">
        <v>41</v>
      </c>
      <c r="O8" s="101"/>
    </row>
    <row r="9" spans="2:15" ht="15.75" customHeight="1" x14ac:dyDescent="0.25">
      <c r="B9" s="114"/>
      <c r="C9" s="111"/>
      <c r="D9" s="91"/>
      <c r="E9" s="92"/>
      <c r="F9" s="97"/>
      <c r="G9" s="98"/>
      <c r="H9" s="97"/>
      <c r="I9" s="98"/>
      <c r="J9" s="97"/>
      <c r="K9" s="98"/>
      <c r="L9" s="97"/>
      <c r="M9" s="98"/>
      <c r="N9" s="101"/>
      <c r="O9" s="101"/>
    </row>
    <row r="10" spans="2:15" ht="5.25" customHeight="1" x14ac:dyDescent="0.25">
      <c r="B10" s="114"/>
      <c r="C10" s="111"/>
      <c r="D10" s="93"/>
      <c r="E10" s="94"/>
      <c r="F10" s="99"/>
      <c r="G10" s="100"/>
      <c r="H10" s="99"/>
      <c r="I10" s="100"/>
      <c r="J10" s="99"/>
      <c r="K10" s="100"/>
      <c r="L10" s="99"/>
      <c r="M10" s="100"/>
      <c r="N10" s="101"/>
      <c r="O10" s="101"/>
    </row>
    <row r="11" spans="2:15" ht="22.5" customHeight="1" x14ac:dyDescent="0.25">
      <c r="B11" s="115"/>
      <c r="C11" s="112"/>
      <c r="D11" s="53" t="s">
        <v>36</v>
      </c>
      <c r="E11" s="53" t="s">
        <v>46</v>
      </c>
      <c r="F11" s="53" t="s">
        <v>36</v>
      </c>
      <c r="G11" s="53" t="s">
        <v>46</v>
      </c>
      <c r="H11" s="53" t="s">
        <v>36</v>
      </c>
      <c r="I11" s="53" t="s">
        <v>46</v>
      </c>
      <c r="J11" s="53" t="s">
        <v>36</v>
      </c>
      <c r="K11" s="53" t="s">
        <v>46</v>
      </c>
      <c r="L11" s="53" t="s">
        <v>36</v>
      </c>
      <c r="M11" s="53" t="s">
        <v>46</v>
      </c>
      <c r="N11" s="53" t="s">
        <v>36</v>
      </c>
      <c r="O11" s="53" t="s">
        <v>46</v>
      </c>
    </row>
    <row r="12" spans="2:15" x14ac:dyDescent="0.25">
      <c r="B12" s="37">
        <v>1</v>
      </c>
      <c r="C12" s="37">
        <v>2</v>
      </c>
      <c r="D12" s="28">
        <v>4</v>
      </c>
      <c r="E12" s="28">
        <v>5</v>
      </c>
      <c r="F12" s="21">
        <v>6</v>
      </c>
      <c r="G12" s="49">
        <v>7</v>
      </c>
      <c r="H12" s="39">
        <v>8</v>
      </c>
      <c r="I12" s="39">
        <v>9</v>
      </c>
      <c r="J12" s="40">
        <v>10</v>
      </c>
      <c r="K12" s="40">
        <v>11</v>
      </c>
      <c r="L12" s="40">
        <v>12</v>
      </c>
      <c r="M12" s="40">
        <v>13</v>
      </c>
      <c r="N12" s="40">
        <v>14</v>
      </c>
      <c r="O12" s="40">
        <v>15</v>
      </c>
    </row>
    <row r="13" spans="2:15" ht="15" customHeight="1" x14ac:dyDescent="0.25">
      <c r="B13" s="3" t="s">
        <v>2</v>
      </c>
      <c r="C13" s="6"/>
      <c r="D13" s="15"/>
      <c r="E13" s="15"/>
      <c r="F13" s="22"/>
      <c r="G13" s="50"/>
      <c r="H13" s="38"/>
      <c r="I13" s="38"/>
      <c r="J13" s="47"/>
      <c r="K13" s="47"/>
      <c r="L13" s="47"/>
      <c r="M13" s="47"/>
      <c r="N13" s="55"/>
      <c r="O13" s="47"/>
    </row>
    <row r="14" spans="2:15" ht="14.25" customHeight="1" x14ac:dyDescent="0.25">
      <c r="B14" s="46" t="s">
        <v>3</v>
      </c>
      <c r="C14" s="6">
        <v>111110</v>
      </c>
      <c r="D14" s="4">
        <v>10648.6</v>
      </c>
      <c r="E14" s="4">
        <v>3.1</v>
      </c>
      <c r="F14" s="2">
        <v>12590.3</v>
      </c>
      <c r="G14" s="51">
        <v>3.1</v>
      </c>
      <c r="H14" s="56">
        <v>12387.5</v>
      </c>
      <c r="I14" s="56">
        <v>3.7</v>
      </c>
      <c r="J14" s="15">
        <v>16300</v>
      </c>
      <c r="K14" s="64">
        <v>4.7</v>
      </c>
      <c r="L14" s="15">
        <v>16800</v>
      </c>
      <c r="M14" s="15">
        <v>4.8</v>
      </c>
      <c r="N14" s="57">
        <v>16800</v>
      </c>
      <c r="O14" s="15">
        <v>4.7</v>
      </c>
    </row>
    <row r="15" spans="2:15" ht="24.75" customHeight="1" x14ac:dyDescent="0.25">
      <c r="B15" s="67" t="s">
        <v>15</v>
      </c>
      <c r="C15" s="6">
        <v>111121</v>
      </c>
      <c r="D15" s="4">
        <v>279.3</v>
      </c>
      <c r="E15" s="4">
        <f>SUM(D15*100)/D50</f>
        <v>8.0105752212516285E-2</v>
      </c>
      <c r="F15" s="2">
        <v>323.10000000000002</v>
      </c>
      <c r="G15" s="51"/>
      <c r="H15" s="56">
        <v>300</v>
      </c>
      <c r="I15" s="56">
        <v>0.1</v>
      </c>
      <c r="J15" s="15">
        <v>600</v>
      </c>
      <c r="K15" s="64">
        <v>0.2</v>
      </c>
      <c r="L15" s="15">
        <v>600</v>
      </c>
      <c r="M15" s="15">
        <v>0.2</v>
      </c>
      <c r="N15" s="57">
        <v>600</v>
      </c>
      <c r="O15" s="15">
        <v>0.2</v>
      </c>
    </row>
    <row r="16" spans="2:15" ht="27" customHeight="1" x14ac:dyDescent="0.25">
      <c r="B16" s="24" t="s">
        <v>4</v>
      </c>
      <c r="C16" s="36">
        <v>111130</v>
      </c>
      <c r="D16" s="4">
        <v>40.1</v>
      </c>
      <c r="E16" s="4"/>
      <c r="F16" s="2">
        <v>53.1</v>
      </c>
      <c r="G16" s="51"/>
      <c r="H16" s="56">
        <v>40</v>
      </c>
      <c r="I16" s="56"/>
      <c r="J16" s="15">
        <v>75</v>
      </c>
      <c r="K16" s="64">
        <v>0.1</v>
      </c>
      <c r="L16" s="15">
        <v>75</v>
      </c>
      <c r="M16" s="15"/>
      <c r="N16" s="57">
        <v>75</v>
      </c>
      <c r="O16" s="15"/>
    </row>
    <row r="17" spans="2:15" ht="43.5" customHeight="1" x14ac:dyDescent="0.25">
      <c r="B17" s="23" t="s">
        <v>24</v>
      </c>
      <c r="C17" s="36">
        <v>111125</v>
      </c>
      <c r="D17" s="4">
        <v>27.9</v>
      </c>
      <c r="E17" s="4"/>
      <c r="F17" s="2">
        <v>13.1</v>
      </c>
      <c r="G17" s="51"/>
      <c r="H17" s="56">
        <v>22.5</v>
      </c>
      <c r="I17" s="56"/>
      <c r="J17" s="15">
        <v>25</v>
      </c>
      <c r="K17" s="64"/>
      <c r="L17" s="15">
        <v>25</v>
      </c>
      <c r="M17" s="15"/>
      <c r="N17" s="57">
        <v>25</v>
      </c>
      <c r="O17" s="15"/>
    </row>
    <row r="18" spans="2:15" ht="17.25" customHeight="1" x14ac:dyDescent="0.25">
      <c r="B18" s="3" t="s">
        <v>28</v>
      </c>
      <c r="C18" s="6"/>
      <c r="D18" s="4"/>
      <c r="E18" s="4"/>
      <c r="F18" s="2"/>
      <c r="G18" s="51"/>
      <c r="H18" s="56"/>
      <c r="I18" s="56"/>
      <c r="J18" s="15"/>
      <c r="K18" s="64"/>
      <c r="L18" s="15"/>
      <c r="M18" s="15"/>
      <c r="N18" s="57"/>
      <c r="O18" s="15"/>
    </row>
    <row r="19" spans="2:15" ht="15.75" customHeight="1" x14ac:dyDescent="0.25">
      <c r="B19" s="46" t="s">
        <v>5</v>
      </c>
      <c r="C19" s="6">
        <v>114611</v>
      </c>
      <c r="D19" s="15">
        <v>135.19999999999999</v>
      </c>
      <c r="E19" s="15"/>
      <c r="F19" s="2">
        <v>151.1</v>
      </c>
      <c r="G19" s="51"/>
      <c r="H19" s="56"/>
      <c r="I19" s="56"/>
      <c r="J19" s="15"/>
      <c r="K19" s="64"/>
      <c r="L19" s="15"/>
      <c r="M19" s="15"/>
      <c r="N19" s="57"/>
      <c r="O19" s="15"/>
    </row>
    <row r="20" spans="2:15" ht="15.75" customHeight="1" x14ac:dyDescent="0.25">
      <c r="B20" s="46" t="s">
        <v>43</v>
      </c>
      <c r="C20" s="6">
        <v>114612</v>
      </c>
      <c r="D20" s="15">
        <v>-0.2</v>
      </c>
      <c r="E20" s="15"/>
      <c r="F20" s="2"/>
      <c r="G20" s="51"/>
      <c r="H20" s="56"/>
      <c r="I20" s="56"/>
      <c r="J20" s="15"/>
      <c r="K20" s="64"/>
      <c r="L20" s="15"/>
      <c r="M20" s="15"/>
      <c r="N20" s="57"/>
      <c r="O20" s="15"/>
    </row>
    <row r="21" spans="2:15" ht="15.75" customHeight="1" x14ac:dyDescent="0.25">
      <c r="B21" s="46" t="s">
        <v>42</v>
      </c>
      <c r="C21" s="6">
        <v>114613</v>
      </c>
      <c r="D21" s="15">
        <v>0.5</v>
      </c>
      <c r="E21" s="15"/>
      <c r="F21" s="2"/>
      <c r="G21" s="51"/>
      <c r="H21" s="56"/>
      <c r="I21" s="56"/>
      <c r="J21" s="15"/>
      <c r="K21" s="64"/>
      <c r="L21" s="15"/>
      <c r="M21" s="15"/>
      <c r="N21" s="57"/>
      <c r="O21" s="15"/>
    </row>
    <row r="22" spans="2:15" ht="63" customHeight="1" x14ac:dyDescent="0.25">
      <c r="B22" s="16" t="s">
        <v>30</v>
      </c>
      <c r="C22" s="36">
        <v>141142</v>
      </c>
      <c r="D22" s="27">
        <v>85.5</v>
      </c>
      <c r="E22" s="27"/>
      <c r="F22" s="2">
        <v>200.6</v>
      </c>
      <c r="G22" s="51">
        <v>0.1</v>
      </c>
      <c r="H22" s="56">
        <v>165.4</v>
      </c>
      <c r="I22" s="56"/>
      <c r="J22" s="15">
        <v>213.1</v>
      </c>
      <c r="K22" s="64">
        <v>0.1</v>
      </c>
      <c r="L22" s="15">
        <v>227.3</v>
      </c>
      <c r="M22" s="15"/>
      <c r="N22" s="57">
        <v>190.9</v>
      </c>
      <c r="O22" s="15"/>
    </row>
    <row r="23" spans="2:15" ht="51.75" customHeight="1" x14ac:dyDescent="0.25">
      <c r="B23" s="16" t="s">
        <v>31</v>
      </c>
      <c r="C23" s="13">
        <v>141151</v>
      </c>
      <c r="D23" s="27"/>
      <c r="E23" s="27"/>
      <c r="F23" s="58">
        <v>156.19999999999999</v>
      </c>
      <c r="G23" s="59">
        <v>0.1</v>
      </c>
      <c r="H23" s="56">
        <v>166.5</v>
      </c>
      <c r="I23" s="56">
        <v>0.1</v>
      </c>
      <c r="J23" s="15">
        <v>93.2</v>
      </c>
      <c r="K23" s="64"/>
      <c r="L23" s="15">
        <v>42</v>
      </c>
      <c r="M23" s="15"/>
      <c r="N23" s="57">
        <v>37.6</v>
      </c>
      <c r="O23" s="15"/>
    </row>
    <row r="24" spans="2:15" ht="32.25" customHeight="1" x14ac:dyDescent="0.25">
      <c r="B24" s="16" t="s">
        <v>45</v>
      </c>
      <c r="C24" s="13">
        <v>141521</v>
      </c>
      <c r="D24" s="27"/>
      <c r="E24" s="27"/>
      <c r="F24" s="58">
        <v>5.6</v>
      </c>
      <c r="G24" s="59"/>
      <c r="H24" s="56"/>
      <c r="I24" s="56"/>
      <c r="J24" s="15"/>
      <c r="K24" s="64"/>
      <c r="L24" s="15"/>
      <c r="M24" s="15"/>
      <c r="N24" s="57"/>
      <c r="O24" s="15"/>
    </row>
    <row r="25" spans="2:15" ht="39" customHeight="1" x14ac:dyDescent="0.25">
      <c r="B25" s="16" t="s">
        <v>44</v>
      </c>
      <c r="C25" s="13">
        <v>142214</v>
      </c>
      <c r="D25" s="27">
        <v>0.1</v>
      </c>
      <c r="E25" s="27"/>
      <c r="F25" s="58">
        <v>0.3</v>
      </c>
      <c r="G25" s="59"/>
      <c r="H25" s="56"/>
      <c r="I25" s="56"/>
      <c r="J25" s="15"/>
      <c r="K25" s="64"/>
      <c r="L25" s="15"/>
      <c r="M25" s="15"/>
      <c r="N25" s="57"/>
      <c r="O25" s="15"/>
    </row>
    <row r="26" spans="2:15" ht="40.5" customHeight="1" x14ac:dyDescent="0.25">
      <c r="B26" s="68" t="s">
        <v>29</v>
      </c>
      <c r="C26" s="13">
        <v>132222</v>
      </c>
      <c r="D26" s="27">
        <v>381</v>
      </c>
      <c r="E26" s="27">
        <v>0.1</v>
      </c>
      <c r="F26" s="58">
        <v>11396.4</v>
      </c>
      <c r="G26" s="59">
        <v>2.8</v>
      </c>
      <c r="H26" s="56"/>
      <c r="I26" s="56"/>
      <c r="J26" s="15"/>
      <c r="K26" s="64"/>
      <c r="L26" s="15"/>
      <c r="M26" s="15"/>
      <c r="N26" s="57"/>
      <c r="O26" s="15"/>
    </row>
    <row r="27" spans="2:15" ht="27.75" customHeight="1" x14ac:dyDescent="0.25">
      <c r="B27" s="3" t="s">
        <v>6</v>
      </c>
      <c r="C27" s="6"/>
      <c r="D27" s="15"/>
      <c r="E27" s="15"/>
      <c r="F27" s="58"/>
      <c r="G27" s="59"/>
      <c r="H27" s="56"/>
      <c r="I27" s="56"/>
      <c r="J27" s="15"/>
      <c r="K27" s="64"/>
      <c r="L27" s="15"/>
      <c r="M27" s="15"/>
      <c r="N27" s="57"/>
      <c r="O27" s="15"/>
    </row>
    <row r="28" spans="2:15" ht="26.25" customHeight="1" x14ac:dyDescent="0.25">
      <c r="B28" s="46" t="s">
        <v>20</v>
      </c>
      <c r="C28" s="7">
        <v>142310</v>
      </c>
      <c r="D28" s="44">
        <v>4791.5</v>
      </c>
      <c r="E28" s="44">
        <v>1.4</v>
      </c>
      <c r="F28" s="2">
        <v>5644.7</v>
      </c>
      <c r="G28" s="51">
        <v>1.4</v>
      </c>
      <c r="H28" s="56">
        <v>3881.1</v>
      </c>
      <c r="I28" s="56">
        <v>1.2</v>
      </c>
      <c r="J28" s="64">
        <v>4269.1000000000004</v>
      </c>
      <c r="K28" s="64">
        <v>1.2</v>
      </c>
      <c r="L28" s="64">
        <v>4052.1</v>
      </c>
      <c r="M28" s="64">
        <v>1.2</v>
      </c>
      <c r="N28" s="52">
        <v>4052.1</v>
      </c>
      <c r="O28" s="64">
        <v>1.2</v>
      </c>
    </row>
    <row r="29" spans="2:15" ht="27" customHeight="1" x14ac:dyDescent="0.25">
      <c r="B29" s="46" t="s">
        <v>21</v>
      </c>
      <c r="C29" s="7">
        <v>142320</v>
      </c>
      <c r="D29" s="14">
        <v>2743.8</v>
      </c>
      <c r="E29" s="14">
        <v>0.8</v>
      </c>
      <c r="F29" s="58">
        <v>2485.4</v>
      </c>
      <c r="G29" s="59">
        <v>0.6</v>
      </c>
      <c r="H29" s="56">
        <v>2517</v>
      </c>
      <c r="I29" s="56">
        <v>0.8</v>
      </c>
      <c r="J29" s="64">
        <v>2580</v>
      </c>
      <c r="K29" s="64">
        <v>0.7</v>
      </c>
      <c r="L29" s="64">
        <v>2510</v>
      </c>
      <c r="M29" s="64">
        <v>0.7</v>
      </c>
      <c r="N29" s="52">
        <v>2510</v>
      </c>
      <c r="O29" s="64">
        <v>0.7</v>
      </c>
    </row>
    <row r="30" spans="2:15" ht="31.5" customHeight="1" x14ac:dyDescent="0.25">
      <c r="B30" s="46" t="s">
        <v>22</v>
      </c>
      <c r="C30" s="7">
        <v>142245</v>
      </c>
      <c r="D30" s="15">
        <v>250.7</v>
      </c>
      <c r="E30" s="15">
        <v>0.1</v>
      </c>
      <c r="F30" s="2">
        <v>278.2</v>
      </c>
      <c r="G30" s="51">
        <v>0.1</v>
      </c>
      <c r="H30" s="56">
        <v>200</v>
      </c>
      <c r="I30" s="56">
        <v>0.1</v>
      </c>
      <c r="J30" s="15"/>
      <c r="K30" s="64"/>
      <c r="L30" s="15"/>
      <c r="M30" s="15"/>
      <c r="N30" s="57"/>
      <c r="O30" s="15"/>
    </row>
    <row r="31" spans="2:15" ht="16.5" customHeight="1" x14ac:dyDescent="0.25">
      <c r="B31" s="3" t="s">
        <v>26</v>
      </c>
      <c r="C31" s="8"/>
      <c r="D31" s="15"/>
      <c r="E31" s="15"/>
      <c r="F31" s="58"/>
      <c r="G31" s="59"/>
      <c r="H31" s="56"/>
      <c r="I31" s="56"/>
      <c r="J31" s="15"/>
      <c r="K31" s="64"/>
      <c r="L31" s="15"/>
      <c r="M31" s="15"/>
      <c r="N31" s="57"/>
      <c r="O31" s="15"/>
    </row>
    <row r="32" spans="2:15" ht="30.75" customHeight="1" x14ac:dyDescent="0.25">
      <c r="B32" s="69" t="s">
        <v>32</v>
      </c>
      <c r="C32" s="17">
        <v>144224</v>
      </c>
      <c r="D32" s="15">
        <v>2055.4</v>
      </c>
      <c r="E32" s="15">
        <v>0.6</v>
      </c>
      <c r="F32" s="58"/>
      <c r="G32" s="59"/>
      <c r="H32" s="56"/>
      <c r="I32" s="56"/>
      <c r="J32" s="15"/>
      <c r="K32" s="64"/>
      <c r="L32" s="15"/>
      <c r="M32" s="15"/>
      <c r="N32" s="57"/>
      <c r="O32" s="15"/>
    </row>
    <row r="33" spans="2:15" ht="25.5" customHeight="1" x14ac:dyDescent="0.25">
      <c r="B33" s="70" t="s">
        <v>23</v>
      </c>
      <c r="C33" s="9">
        <v>144114</v>
      </c>
      <c r="D33" s="15">
        <v>17.8</v>
      </c>
      <c r="E33" s="15"/>
      <c r="F33" s="58">
        <v>95</v>
      </c>
      <c r="G33" s="59"/>
      <c r="H33" s="56"/>
      <c r="I33" s="56"/>
      <c r="J33" s="15"/>
      <c r="K33" s="64"/>
      <c r="L33" s="15"/>
      <c r="M33" s="15"/>
      <c r="N33" s="57"/>
      <c r="O33" s="15"/>
    </row>
    <row r="34" spans="2:15" ht="21" customHeight="1" x14ac:dyDescent="0.25">
      <c r="B34" s="71" t="s">
        <v>7</v>
      </c>
      <c r="C34" s="36"/>
      <c r="D34" s="60">
        <f>SUM(D14:D33)</f>
        <v>21457.200000000001</v>
      </c>
      <c r="E34" s="60">
        <v>6.2</v>
      </c>
      <c r="F34" s="61">
        <f>SUM(F14:F33)</f>
        <v>33393.1</v>
      </c>
      <c r="G34" s="62">
        <v>8.1</v>
      </c>
      <c r="H34" s="62">
        <f>SUM(H14:H33)</f>
        <v>19680</v>
      </c>
      <c r="I34" s="62">
        <v>5.9</v>
      </c>
      <c r="J34" s="62">
        <f>SUM(J14:J33)</f>
        <v>24155.4</v>
      </c>
      <c r="K34" s="62">
        <f>SUM(K14:K33)</f>
        <v>7</v>
      </c>
      <c r="L34" s="62">
        <f>SUM(L14:L33)</f>
        <v>24331.399999999998</v>
      </c>
      <c r="M34" s="62">
        <v>6.9</v>
      </c>
      <c r="N34" s="62">
        <f>SUM(N14:N33)</f>
        <v>24290.6</v>
      </c>
      <c r="O34" s="61">
        <v>6.8</v>
      </c>
    </row>
    <row r="35" spans="2:15" ht="20.25" customHeight="1" x14ac:dyDescent="0.25">
      <c r="B35" s="48" t="s">
        <v>8</v>
      </c>
      <c r="C35" s="10"/>
      <c r="D35" s="60">
        <f>SUM(D37+D40+D42+D43+D44+D45+D46+D47+D49+D48)</f>
        <v>327206.90000000002</v>
      </c>
      <c r="E35" s="60">
        <v>93.8</v>
      </c>
      <c r="F35" s="60">
        <f>SUM(F37+F40+F42+F43+F44+F45+F46+F47+F49+F48)</f>
        <v>377228.5</v>
      </c>
      <c r="G35" s="60">
        <v>91.9</v>
      </c>
      <c r="H35" s="60">
        <f>SUM(H37+H40+H42+H43+H44+H45+H46+H47+H49+H48)</f>
        <v>311979.69999999995</v>
      </c>
      <c r="I35" s="60">
        <v>94.1</v>
      </c>
      <c r="J35" s="60">
        <f>SUM(J37+J40+J42+J43+J44+J45+J46+J47+J49+J48)</f>
        <v>323139.5</v>
      </c>
      <c r="K35" s="60">
        <f>SUM(K37+K40+K42+K43+K47)</f>
        <v>93</v>
      </c>
      <c r="L35" s="60">
        <f>SUM(L37+L40+L42+L43+L44+L45+L46+L47+L49+L48)</f>
        <v>327459.50000000006</v>
      </c>
      <c r="M35" s="60">
        <v>93.1</v>
      </c>
      <c r="N35" s="63">
        <f>SUM(N37+N40+N42+N43+N44+N45+N46+N47+N49+N48)</f>
        <v>331001.10000000003</v>
      </c>
      <c r="O35" s="60">
        <v>93.2</v>
      </c>
    </row>
    <row r="36" spans="2:15" ht="15" customHeight="1" x14ac:dyDescent="0.25">
      <c r="B36" s="46" t="s">
        <v>1</v>
      </c>
      <c r="C36" s="6"/>
      <c r="D36" s="15"/>
      <c r="E36" s="15"/>
      <c r="F36" s="58"/>
      <c r="G36" s="59"/>
      <c r="H36" s="56"/>
      <c r="I36" s="56"/>
      <c r="J36" s="15"/>
      <c r="K36" s="15"/>
      <c r="L36" s="15"/>
      <c r="M36" s="15"/>
      <c r="N36" s="57"/>
      <c r="O36" s="15"/>
    </row>
    <row r="37" spans="2:15" ht="27.75" customHeight="1" x14ac:dyDescent="0.25">
      <c r="B37" s="106" t="s">
        <v>9</v>
      </c>
      <c r="C37" s="107">
        <v>191111</v>
      </c>
      <c r="D37" s="108">
        <v>226116.3</v>
      </c>
      <c r="E37" s="76">
        <v>64.900000000000006</v>
      </c>
      <c r="F37" s="109">
        <v>269952.8</v>
      </c>
      <c r="G37" s="79">
        <v>65.7</v>
      </c>
      <c r="H37" s="85">
        <v>258016.9</v>
      </c>
      <c r="I37" s="82">
        <v>77.8</v>
      </c>
      <c r="J37" s="82">
        <v>267259.09999999998</v>
      </c>
      <c r="K37" s="82">
        <v>77</v>
      </c>
      <c r="L37" s="82">
        <v>267901.2</v>
      </c>
      <c r="M37" s="82">
        <v>796.2</v>
      </c>
      <c r="N37" s="82">
        <v>268483.90000000002</v>
      </c>
      <c r="O37" s="82">
        <v>75.599999999999994</v>
      </c>
    </row>
    <row r="38" spans="2:15" ht="24.75" customHeight="1" x14ac:dyDescent="0.25">
      <c r="B38" s="106"/>
      <c r="C38" s="107"/>
      <c r="D38" s="108"/>
      <c r="E38" s="77"/>
      <c r="F38" s="109"/>
      <c r="G38" s="80"/>
      <c r="H38" s="85"/>
      <c r="I38" s="83"/>
      <c r="J38" s="83"/>
      <c r="K38" s="83"/>
      <c r="L38" s="83"/>
      <c r="M38" s="83"/>
      <c r="N38" s="83"/>
      <c r="O38" s="83"/>
    </row>
    <row r="39" spans="2:15" ht="15" customHeight="1" x14ac:dyDescent="0.25">
      <c r="B39" s="106"/>
      <c r="C39" s="107"/>
      <c r="D39" s="108"/>
      <c r="E39" s="78"/>
      <c r="F39" s="109"/>
      <c r="G39" s="81"/>
      <c r="H39" s="85"/>
      <c r="I39" s="84"/>
      <c r="J39" s="84"/>
      <c r="K39" s="84"/>
      <c r="L39" s="84"/>
      <c r="M39" s="84"/>
      <c r="N39" s="84"/>
      <c r="O39" s="84"/>
    </row>
    <row r="40" spans="2:15" ht="32.25" customHeight="1" x14ac:dyDescent="0.25">
      <c r="B40" s="106" t="s">
        <v>10</v>
      </c>
      <c r="C40" s="117">
        <v>191112</v>
      </c>
      <c r="D40" s="102">
        <v>12870.7</v>
      </c>
      <c r="E40" s="86">
        <v>3.7</v>
      </c>
      <c r="F40" s="102">
        <v>15994.5</v>
      </c>
      <c r="G40" s="86">
        <v>3.9</v>
      </c>
      <c r="H40" s="102">
        <v>1190</v>
      </c>
      <c r="I40" s="86">
        <v>0.4</v>
      </c>
      <c r="J40" s="102">
        <v>1230</v>
      </c>
      <c r="K40" s="86">
        <v>0.3</v>
      </c>
      <c r="L40" s="102">
        <v>1230</v>
      </c>
      <c r="M40" s="86">
        <v>0.3</v>
      </c>
      <c r="N40" s="103">
        <v>1230</v>
      </c>
      <c r="O40" s="86">
        <v>0.3</v>
      </c>
    </row>
    <row r="41" spans="2:15" ht="20.25" customHeight="1" x14ac:dyDescent="0.25">
      <c r="B41" s="106"/>
      <c r="C41" s="117"/>
      <c r="D41" s="102"/>
      <c r="E41" s="87"/>
      <c r="F41" s="102"/>
      <c r="G41" s="87"/>
      <c r="H41" s="102"/>
      <c r="I41" s="87"/>
      <c r="J41" s="102"/>
      <c r="K41" s="87"/>
      <c r="L41" s="102"/>
      <c r="M41" s="87"/>
      <c r="N41" s="103"/>
      <c r="O41" s="87"/>
    </row>
    <row r="42" spans="2:15" ht="43.5" customHeight="1" x14ac:dyDescent="0.25">
      <c r="B42" s="46" t="s">
        <v>11</v>
      </c>
      <c r="C42" s="36">
        <v>191113</v>
      </c>
      <c r="D42" s="15">
        <v>2265.4</v>
      </c>
      <c r="E42" s="15">
        <v>0.6</v>
      </c>
      <c r="F42" s="14">
        <v>2735</v>
      </c>
      <c r="G42" s="51">
        <v>0.7</v>
      </c>
      <c r="H42" s="56">
        <v>2946.7</v>
      </c>
      <c r="I42" s="56">
        <v>0.9</v>
      </c>
      <c r="J42" s="15">
        <v>3150.4</v>
      </c>
      <c r="K42" s="15">
        <v>1</v>
      </c>
      <c r="L42" s="15">
        <v>3150.4</v>
      </c>
      <c r="M42" s="15">
        <v>0.9</v>
      </c>
      <c r="N42" s="57">
        <v>3150.4</v>
      </c>
      <c r="O42" s="15">
        <v>0.9</v>
      </c>
    </row>
    <row r="43" spans="2:15" ht="39.75" customHeight="1" x14ac:dyDescent="0.25">
      <c r="B43" s="46" t="s">
        <v>12</v>
      </c>
      <c r="C43" s="36">
        <v>191131</v>
      </c>
      <c r="D43" s="14">
        <v>52480.5</v>
      </c>
      <c r="E43" s="14">
        <v>15.1</v>
      </c>
      <c r="F43" s="14">
        <v>63588.7</v>
      </c>
      <c r="G43" s="51">
        <v>15.5</v>
      </c>
      <c r="H43" s="56">
        <v>29384</v>
      </c>
      <c r="I43" s="56">
        <v>8.9</v>
      </c>
      <c r="J43" s="15">
        <v>29600.3</v>
      </c>
      <c r="K43" s="15">
        <v>8.5</v>
      </c>
      <c r="L43" s="15">
        <v>32272.5</v>
      </c>
      <c r="M43" s="15">
        <v>9.1999999999999993</v>
      </c>
      <c r="N43" s="57">
        <v>34801.1</v>
      </c>
      <c r="O43" s="15">
        <v>9.8000000000000007</v>
      </c>
    </row>
    <row r="44" spans="2:15" ht="39" customHeight="1" x14ac:dyDescent="0.25">
      <c r="B44" s="46" t="s">
        <v>13</v>
      </c>
      <c r="C44" s="36">
        <v>191132</v>
      </c>
      <c r="D44" s="14">
        <v>3099.7</v>
      </c>
      <c r="E44" s="14">
        <v>0.9</v>
      </c>
      <c r="F44" s="14"/>
      <c r="G44" s="51"/>
      <c r="H44" s="56"/>
      <c r="I44" s="56"/>
      <c r="J44" s="15"/>
      <c r="K44" s="15"/>
      <c r="L44" s="15"/>
      <c r="M44" s="15"/>
      <c r="N44" s="57"/>
      <c r="O44" s="15"/>
    </row>
    <row r="45" spans="2:15" ht="30.75" customHeight="1" x14ac:dyDescent="0.25">
      <c r="B45" s="46" t="s">
        <v>14</v>
      </c>
      <c r="C45" s="11">
        <v>191310</v>
      </c>
      <c r="D45" s="15">
        <v>11783</v>
      </c>
      <c r="E45" s="15">
        <v>3.4</v>
      </c>
      <c r="F45" s="14">
        <v>6494.7</v>
      </c>
      <c r="G45" s="51">
        <v>1.6</v>
      </c>
      <c r="H45" s="56"/>
      <c r="I45" s="56"/>
      <c r="J45" s="15"/>
      <c r="K45" s="15"/>
      <c r="L45" s="15"/>
      <c r="M45" s="15"/>
      <c r="N45" s="57"/>
      <c r="O45" s="15"/>
    </row>
    <row r="46" spans="2:15" ht="40.5" customHeight="1" x14ac:dyDescent="0.25">
      <c r="B46" s="46" t="s">
        <v>17</v>
      </c>
      <c r="C46" s="11">
        <v>191139</v>
      </c>
      <c r="D46" s="15">
        <v>1719</v>
      </c>
      <c r="E46" s="15">
        <v>0.5</v>
      </c>
      <c r="F46" s="14">
        <v>189</v>
      </c>
      <c r="G46" s="51">
        <v>0.1</v>
      </c>
      <c r="H46" s="56"/>
      <c r="I46" s="56"/>
      <c r="J46" s="15"/>
      <c r="K46" s="15"/>
      <c r="L46" s="15"/>
      <c r="M46" s="15"/>
      <c r="N46" s="57"/>
      <c r="O46" s="15"/>
    </row>
    <row r="47" spans="2:15" ht="44.25" customHeight="1" x14ac:dyDescent="0.25">
      <c r="B47" s="46" t="s">
        <v>16</v>
      </c>
      <c r="C47" s="11">
        <v>191116</v>
      </c>
      <c r="D47" s="5">
        <v>16540.099999999999</v>
      </c>
      <c r="E47" s="5">
        <v>4.7</v>
      </c>
      <c r="F47" s="14">
        <v>18097.3</v>
      </c>
      <c r="G47" s="52">
        <v>4.4000000000000004</v>
      </c>
      <c r="H47" s="56">
        <v>20442.099999999999</v>
      </c>
      <c r="I47" s="56">
        <v>6.2</v>
      </c>
      <c r="J47" s="15">
        <v>21899.7</v>
      </c>
      <c r="K47" s="15">
        <v>6.2</v>
      </c>
      <c r="L47" s="15">
        <v>22905.4</v>
      </c>
      <c r="M47" s="15">
        <v>6.5</v>
      </c>
      <c r="N47" s="57">
        <v>23335.7</v>
      </c>
      <c r="O47" s="15">
        <v>6.6</v>
      </c>
    </row>
    <row r="48" spans="2:15" ht="42" customHeight="1" x14ac:dyDescent="0.25">
      <c r="B48" s="46" t="s">
        <v>19</v>
      </c>
      <c r="C48" s="11">
        <v>191115</v>
      </c>
      <c r="D48" s="5"/>
      <c r="E48" s="5"/>
      <c r="F48" s="14"/>
      <c r="G48" s="51"/>
      <c r="H48" s="56"/>
      <c r="I48" s="56"/>
      <c r="J48" s="15"/>
      <c r="K48" s="15"/>
      <c r="L48" s="15"/>
      <c r="M48" s="15"/>
      <c r="N48" s="57"/>
      <c r="O48" s="15"/>
    </row>
    <row r="49" spans="2:15" ht="40.5" customHeight="1" x14ac:dyDescent="0.25">
      <c r="B49" s="46" t="s">
        <v>18</v>
      </c>
      <c r="C49" s="11">
        <v>191320</v>
      </c>
      <c r="D49" s="5">
        <v>332.2</v>
      </c>
      <c r="E49" s="5">
        <v>0.1</v>
      </c>
      <c r="F49" s="14">
        <v>176.5</v>
      </c>
      <c r="G49" s="51"/>
      <c r="H49" s="56"/>
      <c r="I49" s="56"/>
      <c r="J49" s="15"/>
      <c r="K49" s="15"/>
      <c r="L49" s="15"/>
      <c r="M49" s="15"/>
      <c r="N49" s="57"/>
      <c r="O49" s="15"/>
    </row>
    <row r="50" spans="2:15" x14ac:dyDescent="0.25">
      <c r="B50" s="3" t="s">
        <v>27</v>
      </c>
      <c r="C50" s="6"/>
      <c r="D50" s="65">
        <f>SUM(D34+D35)</f>
        <v>348664.10000000003</v>
      </c>
      <c r="E50" s="65">
        <v>100</v>
      </c>
      <c r="F50" s="65">
        <f>SUM(F34+F35)</f>
        <v>410621.6</v>
      </c>
      <c r="G50" s="66">
        <v>100</v>
      </c>
      <c r="H50" s="66">
        <f>SUM(H34+H35)</f>
        <v>331659.69999999995</v>
      </c>
      <c r="I50" s="66">
        <v>100</v>
      </c>
      <c r="J50" s="66">
        <f t="shared" ref="J50:N50" si="0">SUM(J34+J35)</f>
        <v>347294.9</v>
      </c>
      <c r="K50" s="66">
        <v>100</v>
      </c>
      <c r="L50" s="66">
        <f t="shared" si="0"/>
        <v>351790.90000000008</v>
      </c>
      <c r="M50" s="66">
        <v>100</v>
      </c>
      <c r="N50" s="66">
        <f t="shared" si="0"/>
        <v>355291.7</v>
      </c>
      <c r="O50" s="65">
        <v>100</v>
      </c>
    </row>
    <row r="51" spans="2:15" x14ac:dyDescent="0.25">
      <c r="C51" s="12"/>
      <c r="J51" s="42"/>
      <c r="K51" s="42"/>
      <c r="L51" s="42"/>
      <c r="M51" s="42"/>
      <c r="N51" s="42"/>
      <c r="O51" s="32"/>
    </row>
    <row r="52" spans="2:15" x14ac:dyDescent="0.25">
      <c r="D52" s="29"/>
      <c r="E52" s="29"/>
      <c r="F52" s="30"/>
      <c r="G52" s="30"/>
      <c r="H52" s="31"/>
      <c r="I52" s="31"/>
      <c r="J52" s="32"/>
      <c r="K52" s="32"/>
      <c r="L52" s="32"/>
      <c r="M52" s="32"/>
      <c r="N52" s="32"/>
      <c r="O52" s="32"/>
    </row>
    <row r="53" spans="2:15" x14ac:dyDescent="0.25">
      <c r="D53" s="29"/>
      <c r="E53" s="29"/>
      <c r="F53" s="30"/>
      <c r="G53" s="30"/>
      <c r="H53" s="29"/>
      <c r="I53" s="29"/>
      <c r="J53" s="32"/>
      <c r="K53" s="32"/>
      <c r="L53" s="32"/>
      <c r="M53" s="32"/>
      <c r="N53" s="32"/>
      <c r="O53" s="32"/>
    </row>
    <row r="54" spans="2:15" x14ac:dyDescent="0.25">
      <c r="D54" s="29"/>
      <c r="E54" s="29"/>
      <c r="F54" s="30"/>
      <c r="G54" s="30"/>
      <c r="H54" s="29"/>
      <c r="I54" s="29"/>
      <c r="J54" s="32"/>
      <c r="K54" s="32"/>
      <c r="L54" s="32"/>
      <c r="M54" s="32"/>
      <c r="N54" s="32"/>
      <c r="O54" s="32"/>
    </row>
    <row r="55" spans="2:15" x14ac:dyDescent="0.25">
      <c r="D55" s="29"/>
      <c r="E55" s="29"/>
      <c r="F55" s="30"/>
      <c r="G55" s="30"/>
      <c r="H55" s="33"/>
      <c r="I55" s="33"/>
      <c r="J55" s="32"/>
      <c r="K55" s="32"/>
      <c r="L55" s="32"/>
      <c r="M55" s="32"/>
      <c r="N55" s="32"/>
      <c r="O55" s="32"/>
    </row>
    <row r="56" spans="2:15" x14ac:dyDescent="0.25">
      <c r="D56" s="32"/>
      <c r="E56" s="32"/>
      <c r="F56" s="34"/>
      <c r="G56" s="34"/>
      <c r="H56" s="35"/>
      <c r="I56" s="35"/>
      <c r="J56" s="32"/>
      <c r="K56" s="32"/>
      <c r="L56" s="32"/>
      <c r="M56" s="32"/>
      <c r="N56" s="32"/>
      <c r="O56" s="32"/>
    </row>
    <row r="57" spans="2:15" x14ac:dyDescent="0.25">
      <c r="H57" s="25"/>
      <c r="I57" s="25"/>
    </row>
    <row r="58" spans="2:15" ht="25.5" customHeight="1" x14ac:dyDescent="0.25">
      <c r="B58" s="116" t="s">
        <v>47</v>
      </c>
      <c r="C58" s="116"/>
      <c r="D58" s="116"/>
      <c r="E58" s="116"/>
      <c r="F58" s="116"/>
      <c r="G58" s="116"/>
      <c r="H58" s="116"/>
      <c r="I58" s="45"/>
    </row>
    <row r="59" spans="2:15" x14ac:dyDescent="0.25">
      <c r="B59" s="18"/>
      <c r="C59" s="18"/>
    </row>
    <row r="60" spans="2:15" x14ac:dyDescent="0.25">
      <c r="B60" s="19"/>
      <c r="C60" s="18"/>
    </row>
    <row r="77" spans="2:2" x14ac:dyDescent="0.25">
      <c r="B77" s="1"/>
    </row>
  </sheetData>
  <mergeCells count="41">
    <mergeCell ref="H2:O2"/>
    <mergeCell ref="J3:O3"/>
    <mergeCell ref="F8:G10"/>
    <mergeCell ref="H8:I10"/>
    <mergeCell ref="J8:K10"/>
    <mergeCell ref="B58:H58"/>
    <mergeCell ref="B40:B41"/>
    <mergeCell ref="C40:C41"/>
    <mergeCell ref="D40:D41"/>
    <mergeCell ref="F40:F41"/>
    <mergeCell ref="H40:H41"/>
    <mergeCell ref="G40:G41"/>
    <mergeCell ref="D1:N1"/>
    <mergeCell ref="D8:E10"/>
    <mergeCell ref="L8:M10"/>
    <mergeCell ref="N8:O10"/>
    <mergeCell ref="J40:J41"/>
    <mergeCell ref="L40:L41"/>
    <mergeCell ref="N40:N41"/>
    <mergeCell ref="B7:N7"/>
    <mergeCell ref="E40:E41"/>
    <mergeCell ref="B37:B39"/>
    <mergeCell ref="C37:C39"/>
    <mergeCell ref="D37:D39"/>
    <mergeCell ref="F37:F39"/>
    <mergeCell ref="M40:M41"/>
    <mergeCell ref="C8:C11"/>
    <mergeCell ref="B8:B11"/>
    <mergeCell ref="O40:O41"/>
    <mergeCell ref="I37:I39"/>
    <mergeCell ref="M37:M39"/>
    <mergeCell ref="N37:N39"/>
    <mergeCell ref="O37:O39"/>
    <mergeCell ref="I40:I41"/>
    <mergeCell ref="K40:K41"/>
    <mergeCell ref="E37:E39"/>
    <mergeCell ref="G37:G39"/>
    <mergeCell ref="J37:J39"/>
    <mergeCell ref="K37:K39"/>
    <mergeCell ref="L37:L39"/>
    <mergeCell ref="H37:H3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buget 2025 corect (2)</vt:lpstr>
      <vt:lpstr>Foaie2</vt:lpstr>
      <vt:lpstr>Foaie3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ErhanGalina</cp:lastModifiedBy>
  <cp:lastPrinted>2024-11-26T07:18:49Z</cp:lastPrinted>
  <dcterms:created xsi:type="dcterms:W3CDTF">2015-08-21T07:09:58Z</dcterms:created>
  <dcterms:modified xsi:type="dcterms:W3CDTF">2024-11-26T07:18:52Z</dcterms:modified>
</cp:coreProperties>
</file>