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05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2" l="1"/>
  <c r="F65" i="2"/>
  <c r="J64" i="2"/>
  <c r="F64" i="2"/>
  <c r="J63" i="2"/>
  <c r="F63" i="2"/>
  <c r="J62" i="2"/>
  <c r="F62" i="2"/>
  <c r="J61" i="2"/>
  <c r="F61" i="2"/>
  <c r="J60" i="2"/>
  <c r="F60" i="2"/>
  <c r="J59" i="2"/>
  <c r="F59" i="2"/>
  <c r="J58" i="2"/>
  <c r="F58" i="2"/>
  <c r="I57" i="2"/>
  <c r="H57" i="2"/>
  <c r="G57" i="2"/>
  <c r="E57" i="2"/>
  <c r="D57" i="2"/>
  <c r="C57" i="2"/>
  <c r="J56" i="2"/>
  <c r="F56" i="2"/>
  <c r="J55" i="2"/>
  <c r="F55" i="2"/>
  <c r="I54" i="2"/>
  <c r="H54" i="2"/>
  <c r="G54" i="2"/>
  <c r="E54" i="2"/>
  <c r="D54" i="2"/>
  <c r="C54" i="2"/>
  <c r="J53" i="2"/>
  <c r="F53" i="2"/>
  <c r="J52" i="2"/>
  <c r="F52" i="2"/>
  <c r="J51" i="2"/>
  <c r="F51" i="2"/>
  <c r="J50" i="2"/>
  <c r="F50" i="2"/>
  <c r="J49" i="2"/>
  <c r="F49" i="2"/>
  <c r="J48" i="2"/>
  <c r="F48" i="2"/>
  <c r="J47" i="2"/>
  <c r="F47" i="2"/>
  <c r="J46" i="2"/>
  <c r="F46" i="2"/>
  <c r="J45" i="2"/>
  <c r="F45" i="2"/>
  <c r="J44" i="2"/>
  <c r="F44" i="2"/>
  <c r="J43" i="2"/>
  <c r="F43" i="2"/>
  <c r="J42" i="2"/>
  <c r="F42" i="2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J33" i="2"/>
  <c r="F33" i="2"/>
  <c r="J32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I17" i="2"/>
  <c r="H17" i="2"/>
  <c r="G17" i="2"/>
  <c r="E17" i="2"/>
  <c r="D17" i="2"/>
  <c r="C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F17" i="2" l="1"/>
  <c r="F54" i="2"/>
  <c r="F57" i="2"/>
  <c r="J17" i="2"/>
  <c r="J54" i="2"/>
  <c r="J57" i="2"/>
  <c r="I66" i="2"/>
  <c r="H66" i="2"/>
  <c r="G66" i="2"/>
  <c r="E66" i="2"/>
  <c r="D66" i="2"/>
  <c r="C66" i="2"/>
  <c r="F66" i="2" l="1"/>
  <c r="J66" i="2"/>
  <c r="D67" i="2" l="1"/>
  <c r="E67" i="2" l="1"/>
  <c r="F67" i="2" s="1"/>
  <c r="I67" i="2"/>
  <c r="C67" i="2"/>
  <c r="H67" i="2"/>
  <c r="G67" i="2"/>
  <c r="J67" i="2" l="1"/>
</calcChain>
</file>

<file path=xl/sharedStrings.xml><?xml version="1.0" encoding="utf-8"?>
<sst xmlns="http://schemas.openxmlformats.org/spreadsheetml/2006/main" count="80" uniqueCount="72">
  <si>
    <t>Anexa nr. 4</t>
  </si>
  <si>
    <t>mii lei</t>
  </si>
  <si>
    <t>nr/Ord</t>
  </si>
  <si>
    <t>Denumirea     institutiei</t>
  </si>
  <si>
    <t xml:space="preserve">                      Total  cheltuieli     </t>
  </si>
  <si>
    <t xml:space="preserve">   inclusiv: dejunuri calde</t>
  </si>
  <si>
    <t>Plan aprobat anual</t>
  </si>
  <si>
    <t>Plan precizat anual</t>
  </si>
  <si>
    <t>Executat</t>
  </si>
  <si>
    <t>% executarii</t>
  </si>
  <si>
    <t>6=5*100/4</t>
  </si>
  <si>
    <t>10=9*100/8</t>
  </si>
  <si>
    <t>LT "M.Sadoveanu", mun.Hînceşti</t>
  </si>
  <si>
    <t>LT "M.Eminescu", mun.Hînceşti</t>
  </si>
  <si>
    <t>LT" M.Lomonosov", mun.Hînceşti</t>
  </si>
  <si>
    <t>LT "Ştefan Holban", s.Cărpineni</t>
  </si>
  <si>
    <t>LT Lăpuşna</t>
  </si>
  <si>
    <t>LT "Universum", s.Sărata Galbenei</t>
  </si>
  <si>
    <t>Total LT</t>
  </si>
  <si>
    <t>Gimnaziul  "A.Donici", s. Ciuciuleni</t>
  </si>
  <si>
    <t>Gimnaziul "Mihai Viteazul", mun. Hincesti</t>
  </si>
  <si>
    <t>Gimnaziul Bobeica</t>
  </si>
  <si>
    <t>Gimnaziul Mingir</t>
  </si>
  <si>
    <t>Gimnaziul Bozieni</t>
  </si>
  <si>
    <t xml:space="preserve">Gimnaziul Boghiceni </t>
  </si>
  <si>
    <t>Gimnaziul Bălceana</t>
  </si>
  <si>
    <t>Gimnaziul Bujor</t>
  </si>
  <si>
    <t>Gimnaziul"A. Bunduchi" s.Buţeni</t>
  </si>
  <si>
    <t>Gimnaziul Căţăleni</t>
  </si>
  <si>
    <t>Gimnaziul Călmăţui</t>
  </si>
  <si>
    <t>Gimnaziul Dancu</t>
  </si>
  <si>
    <t>Gimnaziul Drăguşenii Noi</t>
  </si>
  <si>
    <t>Gimnaziul Fundul Galbenei</t>
  </si>
  <si>
    <t>Gimnaziul Logăneşti</t>
  </si>
  <si>
    <t>Gimnaziul Mireşti</t>
  </si>
  <si>
    <t>Gimnaziul Mereşeni</t>
  </si>
  <si>
    <t>Gimnaziul Obileni</t>
  </si>
  <si>
    <t>Gimnaziul Oneşti</t>
  </si>
  <si>
    <t>Gimnaziul Paşcani</t>
  </si>
  <si>
    <t>Gimnaziul Pereni</t>
  </si>
  <si>
    <t>Gimnaziul Pogăneşti</t>
  </si>
  <si>
    <t>Gimnaziul Tălăieşti</t>
  </si>
  <si>
    <t>Gimnaziul Voinescu</t>
  </si>
  <si>
    <t>Total GM</t>
  </si>
  <si>
    <t>Scoală primară-grădiniţă Şipoteni</t>
  </si>
  <si>
    <t>Total inv. primar</t>
  </si>
  <si>
    <t>Şcoala primară-grădiniţă Horjeşti</t>
  </si>
  <si>
    <t xml:space="preserve">Scoală primară-grădiniţă Şipoteni              </t>
  </si>
  <si>
    <t>Total educație timpurie</t>
  </si>
  <si>
    <t>Total GENERAL:</t>
  </si>
  <si>
    <t xml:space="preserve"> </t>
  </si>
  <si>
    <t>LT "Dmitrie Cantemir", s.Crasnoarmeiscoe</t>
  </si>
  <si>
    <t xml:space="preserve">Gimnaziul Constantin Tanase, Nemteni    </t>
  </si>
  <si>
    <t>Gimnaziul  "Serghei Anisei", s. Negrea</t>
  </si>
  <si>
    <t xml:space="preserve">Complexul educational gimnaziul-gradinita Pervomaiscoe </t>
  </si>
  <si>
    <t xml:space="preserve">Complexul educational gimnaziul-gradinita  Cotul Morii </t>
  </si>
  <si>
    <t xml:space="preserve">Scoala primara-gradinita Horjesti       </t>
  </si>
  <si>
    <t xml:space="preserve">Gimnaziul-gradinita Carpineni din s. Carpineni     </t>
  </si>
  <si>
    <t xml:space="preserve">Gimnaziul "Serghei Andreev"din s. Cioara     </t>
  </si>
  <si>
    <t xml:space="preserve">Gimnaziul "Cezar Radu" din s. Leuseni        </t>
  </si>
  <si>
    <t xml:space="preserve">Gimnaziul Alexei Gustiuc s.Caracui </t>
  </si>
  <si>
    <t>Gimnaziul "D.Creţu"s. Cărpineni</t>
  </si>
  <si>
    <t xml:space="preserve">Gimnaziul Mereseni   </t>
  </si>
  <si>
    <t>Complexul educational gimnaziu-gradinita "K.Evteeva"s. Ivanovca</t>
  </si>
  <si>
    <t>Gimnaziul "Mitr. A.Plamadeala" s.Stolniceni</t>
  </si>
  <si>
    <t>Complexul educational gimnaziu-gradinita "V.Movileanu"s. Secareni</t>
  </si>
  <si>
    <t>Executat (cheltuieli efective)</t>
  </si>
  <si>
    <t>Secretara Consiliului raional Hîncesti</t>
  </si>
  <si>
    <t>Elena MORARU TOMA</t>
  </si>
  <si>
    <t>Informație privind executarea bugetelor instituțiilor de învățămînt din cadrul CR la situația de 31.12.2023</t>
  </si>
  <si>
    <t xml:space="preserve">la decizia Consiliului raional Hîncesti             </t>
  </si>
  <si>
    <t>nr.______din ______________2024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</si>
</sst>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7">
    <xf numFmtId="0" fontId="0" fillId="0" borderId="0"/>
    <xf numFmtId="0" fontId="14" fillId="0" borderId="0"/>
    <xf numFmtId="0" fontId="15" fillId="0" borderId="0"/>
    <xf numFmtId="164" fontId="15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0" fontId="7" fillId="0" borderId="0"/>
    <xf numFmtId="164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5" fillId="0" borderId="0"/>
    <xf numFmtId="0" fontId="3" fillId="0" borderId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center" vertical="center" wrapText="1"/>
    </xf>
    <xf numFmtId="0" fontId="17" fillId="0" borderId="26" xfId="0" applyFont="1" applyBorder="1"/>
    <xf numFmtId="166" fontId="19" fillId="0" borderId="17" xfId="0" applyNumberFormat="1" applyFont="1" applyBorder="1" applyAlignment="1">
      <alignment horizontal="center" vertical="center"/>
    </xf>
    <xf numFmtId="0" fontId="17" fillId="0" borderId="23" xfId="0" applyFont="1" applyBorder="1"/>
    <xf numFmtId="0" fontId="17" fillId="2" borderId="23" xfId="0" applyFont="1" applyFill="1" applyBorder="1"/>
    <xf numFmtId="0" fontId="17" fillId="0" borderId="24" xfId="0" applyFont="1" applyBorder="1"/>
    <xf numFmtId="166" fontId="19" fillId="0" borderId="20" xfId="0" applyNumberFormat="1" applyFont="1" applyBorder="1" applyAlignment="1">
      <alignment horizontal="center" vertical="center"/>
    </xf>
    <xf numFmtId="166" fontId="16" fillId="3" borderId="11" xfId="0" applyNumberFormat="1" applyFont="1" applyFill="1" applyBorder="1" applyAlignment="1">
      <alignment horizontal="center" vertical="center"/>
    </xf>
    <xf numFmtId="166" fontId="16" fillId="3" borderId="13" xfId="0" applyNumberFormat="1" applyFont="1" applyFill="1" applyBorder="1" applyAlignment="1">
      <alignment horizontal="center" vertical="center"/>
    </xf>
    <xf numFmtId="166" fontId="16" fillId="3" borderId="14" xfId="0" applyNumberFormat="1" applyFont="1" applyFill="1" applyBorder="1" applyAlignment="1">
      <alignment horizontal="center" vertical="center"/>
    </xf>
    <xf numFmtId="166" fontId="19" fillId="3" borderId="14" xfId="0" applyNumberFormat="1" applyFont="1" applyFill="1" applyBorder="1" applyAlignment="1">
      <alignment horizontal="center" vertical="center"/>
    </xf>
    <xf numFmtId="0" fontId="20" fillId="0" borderId="17" xfId="0" applyFont="1" applyBorder="1"/>
    <xf numFmtId="166" fontId="19" fillId="2" borderId="17" xfId="0" applyNumberFormat="1" applyFont="1" applyFill="1" applyBorder="1" applyAlignment="1">
      <alignment horizontal="center" vertical="center"/>
    </xf>
    <xf numFmtId="0" fontId="20" fillId="0" borderId="23" xfId="0" applyFont="1" applyBorder="1"/>
    <xf numFmtId="0" fontId="20" fillId="0" borderId="23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4" xfId="0" applyFont="1" applyBorder="1" applyAlignment="1">
      <alignment vertical="center" wrapText="1"/>
    </xf>
    <xf numFmtId="166" fontId="19" fillId="2" borderId="20" xfId="0" applyNumberFormat="1" applyFont="1" applyFill="1" applyBorder="1" applyAlignment="1">
      <alignment horizontal="center" vertical="center"/>
    </xf>
    <xf numFmtId="166" fontId="19" fillId="2" borderId="23" xfId="0" applyNumberFormat="1" applyFont="1" applyFill="1" applyBorder="1" applyAlignment="1">
      <alignment horizontal="center" vertical="center"/>
    </xf>
    <xf numFmtId="166" fontId="19" fillId="2" borderId="24" xfId="0" applyNumberFormat="1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>
      <alignment horizontal="center" vertical="center"/>
    </xf>
    <xf numFmtId="166" fontId="16" fillId="4" borderId="13" xfId="0" applyNumberFormat="1" applyFont="1" applyFill="1" applyBorder="1" applyAlignment="1">
      <alignment horizontal="center" vertical="center"/>
    </xf>
    <xf numFmtId="166" fontId="16" fillId="4" borderId="14" xfId="0" applyNumberFormat="1" applyFont="1" applyFill="1" applyBorder="1" applyAlignment="1">
      <alignment horizontal="center" vertical="center"/>
    </xf>
    <xf numFmtId="166" fontId="19" fillId="4" borderId="14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6" fontId="17" fillId="0" borderId="0" xfId="7" applyNumberFormat="1" applyFont="1" applyAlignment="1">
      <alignment horizontal="center" vertical="center"/>
    </xf>
    <xf numFmtId="166" fontId="17" fillId="0" borderId="0" xfId="7" applyNumberFormat="1" applyFont="1"/>
    <xf numFmtId="0" fontId="16" fillId="0" borderId="0" xfId="0" applyFont="1"/>
    <xf numFmtId="0" fontId="17" fillId="0" borderId="0" xfId="0" applyFont="1" applyAlignment="1">
      <alignment vertical="center"/>
    </xf>
    <xf numFmtId="166" fontId="17" fillId="0" borderId="0" xfId="55" applyNumberFormat="1" applyFont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8" fillId="0" borderId="0" xfId="0" applyFont="1"/>
    <xf numFmtId="0" fontId="17" fillId="0" borderId="0" xfId="0" applyFont="1" applyFill="1"/>
    <xf numFmtId="0" fontId="16" fillId="0" borderId="0" xfId="0" applyFont="1" applyFill="1"/>
    <xf numFmtId="166" fontId="21" fillId="0" borderId="0" xfId="0" applyNumberFormat="1" applyFont="1" applyAlignment="1">
      <alignment horizontal="center" vertical="center"/>
    </xf>
    <xf numFmtId="166" fontId="16" fillId="3" borderId="12" xfId="0" applyNumberFormat="1" applyFont="1" applyFill="1" applyBorder="1" applyAlignment="1">
      <alignment horizontal="center" vertical="center"/>
    </xf>
    <xf numFmtId="0" fontId="17" fillId="0" borderId="17" xfId="0" applyFont="1" applyBorder="1"/>
    <xf numFmtId="166" fontId="16" fillId="2" borderId="23" xfId="0" applyNumberFormat="1" applyFont="1" applyFill="1" applyBorder="1" applyAlignment="1">
      <alignment horizontal="center" vertical="center"/>
    </xf>
    <xf numFmtId="166" fontId="16" fillId="2" borderId="24" xfId="0" applyNumberFormat="1" applyFont="1" applyFill="1" applyBorder="1" applyAlignment="1">
      <alignment horizontal="center" vertical="center"/>
    </xf>
    <xf numFmtId="166" fontId="16" fillId="2" borderId="1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6" fontId="17" fillId="0" borderId="18" xfId="74" applyNumberFormat="1" applyFont="1" applyBorder="1" applyAlignment="1">
      <alignment horizontal="center" vertical="center"/>
    </xf>
    <xf numFmtId="166" fontId="17" fillId="0" borderId="16" xfId="74" applyNumberFormat="1" applyFont="1" applyBorder="1" applyAlignment="1">
      <alignment horizontal="center" vertical="center"/>
    </xf>
    <xf numFmtId="166" fontId="17" fillId="0" borderId="28" xfId="74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17" fillId="0" borderId="19" xfId="74" applyNumberFormat="1" applyFont="1" applyBorder="1" applyAlignment="1">
      <alignment horizontal="center" vertical="center"/>
    </xf>
    <xf numFmtId="166" fontId="17" fillId="0" borderId="29" xfId="74" applyNumberFormat="1" applyFont="1" applyBorder="1" applyAlignment="1">
      <alignment horizontal="center" vertical="center"/>
    </xf>
    <xf numFmtId="166" fontId="17" fillId="0" borderId="30" xfId="74" applyNumberFormat="1" applyFont="1" applyBorder="1" applyAlignment="1">
      <alignment horizontal="center" vertical="center"/>
    </xf>
    <xf numFmtId="166" fontId="17" fillId="0" borderId="29" xfId="0" applyNumberFormat="1" applyFont="1" applyBorder="1" applyAlignment="1">
      <alignment horizontal="center" vertical="center"/>
    </xf>
    <xf numFmtId="166" fontId="17" fillId="0" borderId="15" xfId="74" applyNumberFormat="1" applyFont="1" applyBorder="1" applyAlignment="1">
      <alignment horizontal="center" vertical="center"/>
    </xf>
    <xf numFmtId="166" fontId="17" fillId="0" borderId="31" xfId="74" applyNumberFormat="1" applyFont="1" applyBorder="1" applyAlignment="1">
      <alignment horizontal="center" vertical="center"/>
    </xf>
    <xf numFmtId="166" fontId="17" fillId="0" borderId="32" xfId="74" applyNumberFormat="1" applyFont="1" applyBorder="1" applyAlignment="1">
      <alignment horizontal="center" vertical="center"/>
    </xf>
    <xf numFmtId="166" fontId="17" fillId="0" borderId="15" xfId="75" applyNumberFormat="1" applyFont="1" applyBorder="1" applyAlignment="1">
      <alignment horizontal="center" vertical="center"/>
    </xf>
    <xf numFmtId="166" fontId="17" fillId="0" borderId="31" xfId="75" applyNumberFormat="1" applyFont="1" applyBorder="1" applyAlignment="1">
      <alignment horizontal="center" vertical="center"/>
    </xf>
    <xf numFmtId="166" fontId="17" fillId="0" borderId="32" xfId="75" applyNumberFormat="1" applyFont="1" applyBorder="1" applyAlignment="1">
      <alignment horizontal="center" vertical="center"/>
    </xf>
    <xf numFmtId="166" fontId="17" fillId="0" borderId="19" xfId="75" applyNumberFormat="1" applyFont="1" applyBorder="1" applyAlignment="1">
      <alignment horizontal="center" vertical="center"/>
    </xf>
    <xf numFmtId="166" fontId="17" fillId="0" borderId="29" xfId="75" applyNumberFormat="1" applyFont="1" applyBorder="1" applyAlignment="1">
      <alignment horizontal="center" vertical="center"/>
    </xf>
    <xf numFmtId="166" fontId="17" fillId="0" borderId="30" xfId="75" applyNumberFormat="1" applyFont="1" applyBorder="1" applyAlignment="1">
      <alignment horizontal="center" vertical="center"/>
    </xf>
    <xf numFmtId="166" fontId="17" fillId="0" borderId="15" xfId="76" applyNumberFormat="1" applyFont="1" applyBorder="1" applyAlignment="1">
      <alignment horizontal="center" vertical="center"/>
    </xf>
    <xf numFmtId="166" fontId="17" fillId="0" borderId="31" xfId="76" applyNumberFormat="1" applyFont="1" applyBorder="1" applyAlignment="1">
      <alignment horizontal="center" vertical="center"/>
    </xf>
    <xf numFmtId="166" fontId="17" fillId="0" borderId="32" xfId="76" applyNumberFormat="1" applyFont="1" applyBorder="1" applyAlignment="1">
      <alignment horizontal="center" vertical="center"/>
    </xf>
    <xf numFmtId="166" fontId="17" fillId="0" borderId="18" xfId="76" applyNumberFormat="1" applyFont="1" applyBorder="1" applyAlignment="1">
      <alignment horizontal="center" vertical="center"/>
    </xf>
    <xf numFmtId="166" fontId="17" fillId="0" borderId="16" xfId="76" applyNumberFormat="1" applyFont="1" applyBorder="1" applyAlignment="1">
      <alignment horizontal="center" vertical="center"/>
    </xf>
    <xf numFmtId="166" fontId="17" fillId="0" borderId="28" xfId="76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5" fontId="22" fillId="0" borderId="14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165" fontId="24" fillId="0" borderId="1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17" fillId="0" borderId="2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77">
    <cellStyle name="Normal 2" xfId="4"/>
    <cellStyle name="Normal 4" xfId="74"/>
    <cellStyle name="Normal 5" xfId="75"/>
    <cellStyle name="Normal 6" xfId="76"/>
    <cellStyle name="Обычный" xfId="0" builtinId="0"/>
    <cellStyle name="Обычный 10" xfId="19"/>
    <cellStyle name="Обычный 10 2" xfId="55"/>
    <cellStyle name="Обычный 11" xfId="20"/>
    <cellStyle name="Обычный 12" xfId="36"/>
    <cellStyle name="Обычный 12 2" xfId="71"/>
    <cellStyle name="Обычный 13" xfId="37"/>
    <cellStyle name="Обычный 13 2" xfId="72"/>
    <cellStyle name="Обычный 14" xfId="38"/>
    <cellStyle name="Обычный 15" xfId="39"/>
    <cellStyle name="Обычный 16" xfId="73"/>
    <cellStyle name="Обычный 2" xfId="2"/>
    <cellStyle name="Обычный 21" xfId="1"/>
    <cellStyle name="Обычный 21 2" xfId="12"/>
    <cellStyle name="Обычный 21 2 2" xfId="29"/>
    <cellStyle name="Обычный 21 2 2 2" xfId="64"/>
    <cellStyle name="Обычный 21 2 3" xfId="48"/>
    <cellStyle name="Обычный 21 3" xfId="21"/>
    <cellStyle name="Обычный 21 3 2" xfId="56"/>
    <cellStyle name="Обычный 21 4" xfId="40"/>
    <cellStyle name="Обычный 3" xfId="5"/>
    <cellStyle name="Обычный 3 2" xfId="14"/>
    <cellStyle name="Обычный 3 2 2" xfId="31"/>
    <cellStyle name="Обычный 3 2 2 2" xfId="66"/>
    <cellStyle name="Обычный 3 2 3" xfId="50"/>
    <cellStyle name="Обычный 3 3" xfId="23"/>
    <cellStyle name="Обычный 3 3 2" xfId="58"/>
    <cellStyle name="Обычный 3 4" xfId="42"/>
    <cellStyle name="Обычный 4" xfId="6"/>
    <cellStyle name="Обычный 4 2" xfId="15"/>
    <cellStyle name="Обычный 4 2 2" xfId="32"/>
    <cellStyle name="Обычный 4 2 2 2" xfId="67"/>
    <cellStyle name="Обычный 4 2 3" xfId="51"/>
    <cellStyle name="Обычный 4 3" xfId="24"/>
    <cellStyle name="Обычный 4 3 2" xfId="59"/>
    <cellStyle name="Обычный 4 4" xfId="43"/>
    <cellStyle name="Обычный 5" xfId="7"/>
    <cellStyle name="Обычный 5 2" xfId="16"/>
    <cellStyle name="Обычный 5 2 2" xfId="33"/>
    <cellStyle name="Обычный 5 2 2 2" xfId="68"/>
    <cellStyle name="Обычный 5 2 3" xfId="52"/>
    <cellStyle name="Обычный 5 3" xfId="25"/>
    <cellStyle name="Обычный 5 3 2" xfId="60"/>
    <cellStyle name="Обычный 5 4" xfId="44"/>
    <cellStyle name="Обычный 6" xfId="8"/>
    <cellStyle name="Обычный 6 2" xfId="17"/>
    <cellStyle name="Обычный 6 2 2" xfId="34"/>
    <cellStyle name="Обычный 6 2 2 2" xfId="69"/>
    <cellStyle name="Обычный 6 2 3" xfId="53"/>
    <cellStyle name="Обычный 6 3" xfId="26"/>
    <cellStyle name="Обычный 6 3 2" xfId="61"/>
    <cellStyle name="Обычный 6 4" xfId="45"/>
    <cellStyle name="Обычный 7" xfId="9"/>
    <cellStyle name="Обычный 7 2" xfId="18"/>
    <cellStyle name="Обычный 7 2 2" xfId="35"/>
    <cellStyle name="Обычный 7 2 2 2" xfId="70"/>
    <cellStyle name="Обычный 7 2 3" xfId="54"/>
    <cellStyle name="Обычный 7 3" xfId="27"/>
    <cellStyle name="Обычный 7 3 2" xfId="62"/>
    <cellStyle name="Обычный 7 4" xfId="46"/>
    <cellStyle name="Обычный 8" xfId="10"/>
    <cellStyle name="Обычный 8 2" xfId="28"/>
    <cellStyle name="Обычный 8 2 2" xfId="63"/>
    <cellStyle name="Обычный 8 3" xfId="47"/>
    <cellStyle name="Обычный 9" xfId="11"/>
    <cellStyle name="Финансовый 2" xfId="3"/>
    <cellStyle name="Финансовый 2 2" xfId="13"/>
    <cellStyle name="Финансовый 2 2 2" xfId="30"/>
    <cellStyle name="Финансовый 2 2 2 2" xfId="65"/>
    <cellStyle name="Финансовый 2 2 3" xfId="49"/>
    <cellStyle name="Финансовый 2 3" xfId="22"/>
    <cellStyle name="Финансовый 2 3 2" xfId="57"/>
    <cellStyle name="Финансовый 2 4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31" zoomScale="80" zoomScaleNormal="80" workbookViewId="0">
      <selection activeCell="S59" sqref="S59"/>
    </sheetView>
  </sheetViews>
  <sheetFormatPr defaultRowHeight="15.75" x14ac:dyDescent="0.25"/>
  <cols>
    <col min="1" max="1" width="4.5703125" style="2" customWidth="1"/>
    <col min="2" max="2" width="46.28515625" style="1" customWidth="1"/>
    <col min="3" max="3" width="11.7109375" style="2" bestFit="1" customWidth="1"/>
    <col min="4" max="4" width="11" style="2" bestFit="1" customWidth="1"/>
    <col min="5" max="5" width="11" style="2" customWidth="1"/>
    <col min="6" max="6" width="11.42578125" style="2" bestFit="1" customWidth="1"/>
    <col min="7" max="7" width="11.7109375" style="2" bestFit="1" customWidth="1"/>
    <col min="8" max="8" width="10.5703125" style="2" bestFit="1" customWidth="1"/>
    <col min="9" max="9" width="11.7109375" style="29" customWidth="1"/>
    <col min="10" max="10" width="11.42578125" style="2" bestFit="1" customWidth="1"/>
    <col min="11" max="11" width="9.140625" style="2"/>
    <col min="12" max="16384" width="9.140625" style="1"/>
  </cols>
  <sheetData>
    <row r="1" spans="1:11" x14ac:dyDescent="0.25">
      <c r="H1" s="31"/>
      <c r="I1" s="96" t="s">
        <v>0</v>
      </c>
      <c r="J1" s="96"/>
    </row>
    <row r="2" spans="1:11" x14ac:dyDescent="0.25">
      <c r="G2" s="95" t="s">
        <v>70</v>
      </c>
      <c r="H2" s="95"/>
      <c r="I2" s="95"/>
      <c r="J2" s="95"/>
    </row>
    <row r="3" spans="1:11" ht="16.5" customHeight="1" x14ac:dyDescent="0.25">
      <c r="G3" s="95" t="s">
        <v>71</v>
      </c>
      <c r="H3" s="95"/>
      <c r="I3" s="95"/>
      <c r="J3" s="95"/>
    </row>
    <row r="4" spans="1:11" x14ac:dyDescent="0.25">
      <c r="A4" s="104" t="s">
        <v>69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1" ht="5.2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</row>
    <row r="6" spans="1:11" ht="12.75" customHeight="1" thickBot="1" x14ac:dyDescent="0.3">
      <c r="A6" s="49"/>
      <c r="B6" s="4"/>
      <c r="C6" s="5"/>
      <c r="D6" s="5"/>
      <c r="E6" s="5"/>
      <c r="F6" s="49"/>
      <c r="G6" s="49"/>
      <c r="H6" s="49"/>
      <c r="I6" s="105" t="s">
        <v>1</v>
      </c>
      <c r="J6" s="105"/>
    </row>
    <row r="7" spans="1:11" x14ac:dyDescent="0.25">
      <c r="A7" s="106" t="s">
        <v>2</v>
      </c>
      <c r="B7" s="108" t="s">
        <v>3</v>
      </c>
      <c r="C7" s="110" t="s">
        <v>4</v>
      </c>
      <c r="D7" s="111"/>
      <c r="E7" s="111"/>
      <c r="F7" s="112"/>
      <c r="G7" s="110" t="s">
        <v>5</v>
      </c>
      <c r="H7" s="111"/>
      <c r="I7" s="111"/>
      <c r="J7" s="112"/>
    </row>
    <row r="8" spans="1:11" ht="62.25" customHeight="1" thickBot="1" x14ac:dyDescent="0.3">
      <c r="A8" s="107"/>
      <c r="B8" s="109"/>
      <c r="C8" s="50" t="s">
        <v>6</v>
      </c>
      <c r="D8" s="51" t="s">
        <v>7</v>
      </c>
      <c r="E8" s="51" t="s">
        <v>8</v>
      </c>
      <c r="F8" s="52" t="s">
        <v>9</v>
      </c>
      <c r="G8" s="50" t="s">
        <v>6</v>
      </c>
      <c r="H8" s="51" t="s">
        <v>7</v>
      </c>
      <c r="I8" s="53" t="s">
        <v>66</v>
      </c>
      <c r="J8" s="54" t="s">
        <v>9</v>
      </c>
    </row>
    <row r="9" spans="1:11" s="86" customFormat="1" ht="14.25" customHeight="1" thickBot="1" x14ac:dyDescent="0.25">
      <c r="A9" s="78">
        <v>1</v>
      </c>
      <c r="B9" s="79">
        <v>2</v>
      </c>
      <c r="C9" s="78">
        <v>3</v>
      </c>
      <c r="D9" s="80">
        <v>4</v>
      </c>
      <c r="E9" s="80">
        <v>5</v>
      </c>
      <c r="F9" s="81" t="s">
        <v>10</v>
      </c>
      <c r="G9" s="82">
        <v>7</v>
      </c>
      <c r="H9" s="80">
        <v>8</v>
      </c>
      <c r="I9" s="83">
        <v>9</v>
      </c>
      <c r="J9" s="84" t="s">
        <v>11</v>
      </c>
      <c r="K9" s="85"/>
    </row>
    <row r="10" spans="1:11" x14ac:dyDescent="0.25">
      <c r="A10" s="87">
        <v>1</v>
      </c>
      <c r="B10" s="6" t="s">
        <v>12</v>
      </c>
      <c r="C10" s="55">
        <v>21233.200000000001</v>
      </c>
      <c r="D10" s="56">
        <v>21886.400000000001</v>
      </c>
      <c r="E10" s="57">
        <v>21728.9</v>
      </c>
      <c r="F10" s="45">
        <f t="shared" ref="F10:F17" si="0">E10/D10*100</f>
        <v>99.28037502741428</v>
      </c>
      <c r="G10" s="55">
        <v>924.8</v>
      </c>
      <c r="H10" s="56">
        <v>1146.3</v>
      </c>
      <c r="I10" s="58">
        <v>1033.7</v>
      </c>
      <c r="J10" s="7">
        <f>I10/H10*100</f>
        <v>90.177091511820649</v>
      </c>
    </row>
    <row r="11" spans="1:11" x14ac:dyDescent="0.25">
      <c r="A11" s="88">
        <v>2</v>
      </c>
      <c r="B11" s="8" t="s">
        <v>13</v>
      </c>
      <c r="C11" s="55">
        <v>15563.5</v>
      </c>
      <c r="D11" s="56">
        <v>16092.4</v>
      </c>
      <c r="E11" s="57">
        <v>15657.6</v>
      </c>
      <c r="F11" s="45">
        <f t="shared" si="0"/>
        <v>97.298103452561463</v>
      </c>
      <c r="G11" s="55">
        <v>624.70000000000005</v>
      </c>
      <c r="H11" s="56">
        <v>749.6</v>
      </c>
      <c r="I11" s="58">
        <v>637.1</v>
      </c>
      <c r="J11" s="7">
        <f t="shared" ref="J11:J16" si="1">I11/H11*100</f>
        <v>84.991995731056562</v>
      </c>
    </row>
    <row r="12" spans="1:11" x14ac:dyDescent="0.25">
      <c r="A12" s="88">
        <v>3</v>
      </c>
      <c r="B12" s="8" t="s">
        <v>14</v>
      </c>
      <c r="C12" s="55">
        <v>2932.7</v>
      </c>
      <c r="D12" s="56">
        <v>3506.9</v>
      </c>
      <c r="E12" s="57">
        <v>3425.5</v>
      </c>
      <c r="F12" s="45">
        <f t="shared" si="0"/>
        <v>97.678861672702382</v>
      </c>
      <c r="G12" s="55">
        <v>102.3</v>
      </c>
      <c r="H12" s="56">
        <v>122.8</v>
      </c>
      <c r="I12" s="58">
        <v>110.4</v>
      </c>
      <c r="J12" s="7">
        <f t="shared" si="1"/>
        <v>89.902280130293164</v>
      </c>
    </row>
    <row r="13" spans="1:11" x14ac:dyDescent="0.25">
      <c r="A13" s="88">
        <v>4</v>
      </c>
      <c r="B13" s="8" t="s">
        <v>15</v>
      </c>
      <c r="C13" s="55">
        <v>14157.8</v>
      </c>
      <c r="D13" s="56">
        <v>15327.7</v>
      </c>
      <c r="E13" s="57">
        <v>15315.7</v>
      </c>
      <c r="F13" s="45">
        <f t="shared" si="0"/>
        <v>99.921710367504573</v>
      </c>
      <c r="G13" s="55">
        <v>431.3</v>
      </c>
      <c r="H13" s="56">
        <v>541.9</v>
      </c>
      <c r="I13" s="58">
        <v>548.4</v>
      </c>
      <c r="J13" s="7">
        <f t="shared" si="1"/>
        <v>101.19948329950175</v>
      </c>
    </row>
    <row r="14" spans="1:11" x14ac:dyDescent="0.25">
      <c r="A14" s="88">
        <v>5</v>
      </c>
      <c r="B14" s="8" t="s">
        <v>51</v>
      </c>
      <c r="C14" s="55">
        <v>5589.4</v>
      </c>
      <c r="D14" s="56">
        <v>6914.2</v>
      </c>
      <c r="E14" s="57">
        <v>6837.1</v>
      </c>
      <c r="F14" s="45">
        <f t="shared" si="0"/>
        <v>98.88490353186198</v>
      </c>
      <c r="G14" s="55">
        <v>231.2</v>
      </c>
      <c r="H14" s="56">
        <v>277.39999999999998</v>
      </c>
      <c r="I14" s="58">
        <v>252.25576000000001</v>
      </c>
      <c r="J14" s="7">
        <f t="shared" si="1"/>
        <v>90.935746214852202</v>
      </c>
    </row>
    <row r="15" spans="1:11" x14ac:dyDescent="0.25">
      <c r="A15" s="88">
        <v>6</v>
      </c>
      <c r="B15" s="9" t="s">
        <v>16</v>
      </c>
      <c r="C15" s="55">
        <v>10080.299999999999</v>
      </c>
      <c r="D15" s="56">
        <v>10522.4</v>
      </c>
      <c r="E15" s="57">
        <v>10392.5</v>
      </c>
      <c r="F15" s="45">
        <f t="shared" si="0"/>
        <v>98.765490762563672</v>
      </c>
      <c r="G15" s="55">
        <v>355.7</v>
      </c>
      <c r="H15" s="56">
        <v>426.8</v>
      </c>
      <c r="I15" s="58">
        <v>425.54980999999998</v>
      </c>
      <c r="J15" s="7">
        <f t="shared" si="1"/>
        <v>99.707078256794745</v>
      </c>
    </row>
    <row r="16" spans="1:11" ht="16.5" thickBot="1" x14ac:dyDescent="0.3">
      <c r="A16" s="89">
        <v>7</v>
      </c>
      <c r="B16" s="10" t="s">
        <v>17</v>
      </c>
      <c r="C16" s="59">
        <v>13012.9</v>
      </c>
      <c r="D16" s="60">
        <v>13408.5</v>
      </c>
      <c r="E16" s="61">
        <v>12919.7</v>
      </c>
      <c r="F16" s="46">
        <f t="shared" si="0"/>
        <v>96.354551217511286</v>
      </c>
      <c r="G16" s="59">
        <v>491.3</v>
      </c>
      <c r="H16" s="60">
        <v>595.70000000000005</v>
      </c>
      <c r="I16" s="62">
        <v>546.81319999999994</v>
      </c>
      <c r="J16" s="11">
        <f t="shared" si="1"/>
        <v>91.793385932516344</v>
      </c>
    </row>
    <row r="17" spans="1:13" ht="21" customHeight="1" thickBot="1" x14ac:dyDescent="0.3">
      <c r="A17" s="98" t="s">
        <v>18</v>
      </c>
      <c r="B17" s="99"/>
      <c r="C17" s="12">
        <f>SUM(C10:C16)</f>
        <v>82569.799999999988</v>
      </c>
      <c r="D17" s="13">
        <f>SUM(D10:D16)</f>
        <v>87658.5</v>
      </c>
      <c r="E17" s="43">
        <f>SUM(E10:E16)</f>
        <v>86276.999999999985</v>
      </c>
      <c r="F17" s="14">
        <f t="shared" si="0"/>
        <v>98.423997672786996</v>
      </c>
      <c r="G17" s="12">
        <f>SUM(G10:G16)</f>
        <v>3161.2999999999997</v>
      </c>
      <c r="H17" s="13">
        <f>SUM(H10:H16)</f>
        <v>3860.5</v>
      </c>
      <c r="I17" s="13">
        <f>SUM(I10:I16)</f>
        <v>3554.2187700000004</v>
      </c>
      <c r="J17" s="15">
        <f>I17/H17*100</f>
        <v>92.066280792643454</v>
      </c>
      <c r="K17" s="32"/>
      <c r="L17" s="33"/>
      <c r="M17" s="33"/>
    </row>
    <row r="18" spans="1:13" x14ac:dyDescent="0.25">
      <c r="A18" s="90">
        <v>1</v>
      </c>
      <c r="B18" s="16" t="s">
        <v>59</v>
      </c>
      <c r="C18" s="63">
        <v>3896.4</v>
      </c>
      <c r="D18" s="64">
        <v>4479.1000000000004</v>
      </c>
      <c r="E18" s="65">
        <v>4440.7</v>
      </c>
      <c r="F18" s="47">
        <f t="shared" ref="F18:F65" si="2">E18*100/D18</f>
        <v>99.142684914380112</v>
      </c>
      <c r="G18" s="63">
        <v>153.4</v>
      </c>
      <c r="H18" s="64">
        <v>185.3</v>
      </c>
      <c r="I18" s="64">
        <v>168.1</v>
      </c>
      <c r="J18" s="17">
        <f>I18*100/H18</f>
        <v>90.717754991905011</v>
      </c>
    </row>
    <row r="19" spans="1:13" x14ac:dyDescent="0.25">
      <c r="A19" s="90">
        <v>2</v>
      </c>
      <c r="B19" s="18" t="s">
        <v>58</v>
      </c>
      <c r="C19" s="55">
        <v>4315.8999999999996</v>
      </c>
      <c r="D19" s="56">
        <v>5038.8999999999996</v>
      </c>
      <c r="E19" s="57">
        <v>5017.3</v>
      </c>
      <c r="F19" s="45">
        <f t="shared" si="2"/>
        <v>99.571335013594251</v>
      </c>
      <c r="G19" s="55">
        <v>153.4</v>
      </c>
      <c r="H19" s="56">
        <v>186.5</v>
      </c>
      <c r="I19" s="56">
        <v>179.98596000000001</v>
      </c>
      <c r="J19" s="17">
        <f t="shared" ref="J19:J65" si="3">I19*100/H19</f>
        <v>96.507217158176957</v>
      </c>
    </row>
    <row r="20" spans="1:13" x14ac:dyDescent="0.25">
      <c r="A20" s="90">
        <v>3</v>
      </c>
      <c r="B20" s="18" t="s">
        <v>19</v>
      </c>
      <c r="C20" s="55">
        <v>5249</v>
      </c>
      <c r="D20" s="56">
        <v>5769.3</v>
      </c>
      <c r="E20" s="57">
        <v>5548.7</v>
      </c>
      <c r="F20" s="45">
        <f t="shared" si="2"/>
        <v>96.176312550916052</v>
      </c>
      <c r="G20" s="55">
        <v>226.7</v>
      </c>
      <c r="H20" s="56">
        <v>272</v>
      </c>
      <c r="I20" s="56">
        <v>235.83514000000002</v>
      </c>
      <c r="J20" s="17">
        <f t="shared" si="3"/>
        <v>86.704095588235305</v>
      </c>
    </row>
    <row r="21" spans="1:13" x14ac:dyDescent="0.25">
      <c r="A21" s="90">
        <v>4</v>
      </c>
      <c r="B21" s="8" t="s">
        <v>20</v>
      </c>
      <c r="C21" s="55">
        <v>4629.5</v>
      </c>
      <c r="D21" s="56">
        <v>5805.2</v>
      </c>
      <c r="E21" s="57">
        <v>5601</v>
      </c>
      <c r="F21" s="45">
        <f t="shared" si="2"/>
        <v>96.48246399779508</v>
      </c>
      <c r="G21" s="55">
        <v>186.7</v>
      </c>
      <c r="H21" s="56">
        <v>224</v>
      </c>
      <c r="I21" s="56">
        <v>199.9</v>
      </c>
      <c r="J21" s="17">
        <f t="shared" si="3"/>
        <v>89.241071428571431</v>
      </c>
    </row>
    <row r="22" spans="1:13" x14ac:dyDescent="0.25">
      <c r="A22" s="90">
        <v>5</v>
      </c>
      <c r="B22" s="8" t="s">
        <v>21</v>
      </c>
      <c r="C22" s="55">
        <v>5640.5</v>
      </c>
      <c r="D22" s="56">
        <v>6772.4</v>
      </c>
      <c r="E22" s="57">
        <v>6640.5</v>
      </c>
      <c r="F22" s="45">
        <f t="shared" si="2"/>
        <v>98.052389108735454</v>
      </c>
      <c r="G22" s="55">
        <v>275.60000000000002</v>
      </c>
      <c r="H22" s="56">
        <v>350.7</v>
      </c>
      <c r="I22" s="56">
        <v>348.11777000000001</v>
      </c>
      <c r="J22" s="17">
        <f t="shared" si="3"/>
        <v>99.263692614770463</v>
      </c>
    </row>
    <row r="23" spans="1:13" x14ac:dyDescent="0.25">
      <c r="A23" s="90">
        <v>6</v>
      </c>
      <c r="B23" s="8" t="s">
        <v>22</v>
      </c>
      <c r="C23" s="55">
        <v>9732.4</v>
      </c>
      <c r="D23" s="56">
        <v>10133.799999999999</v>
      </c>
      <c r="E23" s="57">
        <v>9999.7999999999993</v>
      </c>
      <c r="F23" s="45">
        <f t="shared" si="2"/>
        <v>98.677692474688655</v>
      </c>
      <c r="G23" s="55">
        <v>442.4</v>
      </c>
      <c r="H23" s="56">
        <v>530.9</v>
      </c>
      <c r="I23" s="56">
        <v>523.81695000000002</v>
      </c>
      <c r="J23" s="17">
        <f t="shared" si="3"/>
        <v>98.665841024675089</v>
      </c>
    </row>
    <row r="24" spans="1:13" x14ac:dyDescent="0.25">
      <c r="A24" s="90">
        <v>7</v>
      </c>
      <c r="B24" s="8" t="s">
        <v>23</v>
      </c>
      <c r="C24" s="55">
        <v>4151.1000000000004</v>
      </c>
      <c r="D24" s="56">
        <v>5038.3999999999996</v>
      </c>
      <c r="E24" s="57">
        <v>5008.8</v>
      </c>
      <c r="F24" s="45">
        <f t="shared" si="2"/>
        <v>99.412511908542399</v>
      </c>
      <c r="G24" s="55">
        <v>164.5</v>
      </c>
      <c r="H24" s="56">
        <v>203.5</v>
      </c>
      <c r="I24" s="56">
        <v>204.12654000000001</v>
      </c>
      <c r="J24" s="17">
        <f t="shared" si="3"/>
        <v>100.30788206388208</v>
      </c>
    </row>
    <row r="25" spans="1:13" x14ac:dyDescent="0.25">
      <c r="A25" s="90">
        <v>8</v>
      </c>
      <c r="B25" s="18" t="s">
        <v>24</v>
      </c>
      <c r="C25" s="55">
        <v>3392.7</v>
      </c>
      <c r="D25" s="56">
        <v>4049.8</v>
      </c>
      <c r="E25" s="57">
        <v>4010.5</v>
      </c>
      <c r="F25" s="45">
        <f t="shared" si="2"/>
        <v>99.029581707738643</v>
      </c>
      <c r="G25" s="55">
        <v>117.8</v>
      </c>
      <c r="H25" s="56">
        <v>146.30000000000001</v>
      </c>
      <c r="I25" s="56">
        <v>144.11851000000001</v>
      </c>
      <c r="J25" s="17">
        <f t="shared" si="3"/>
        <v>98.50889268626112</v>
      </c>
    </row>
    <row r="26" spans="1:13" x14ac:dyDescent="0.25">
      <c r="A26" s="90">
        <v>9</v>
      </c>
      <c r="B26" s="8" t="s">
        <v>25</v>
      </c>
      <c r="C26" s="55">
        <v>3086.1</v>
      </c>
      <c r="D26" s="56">
        <v>3556.3</v>
      </c>
      <c r="E26" s="57">
        <v>3516.5</v>
      </c>
      <c r="F26" s="45">
        <f t="shared" si="2"/>
        <v>98.88085932007985</v>
      </c>
      <c r="G26" s="55">
        <v>91.1</v>
      </c>
      <c r="H26" s="56">
        <v>109.3</v>
      </c>
      <c r="I26" s="56">
        <v>110.71016</v>
      </c>
      <c r="J26" s="17">
        <f t="shared" si="3"/>
        <v>101.29017383348582</v>
      </c>
    </row>
    <row r="27" spans="1:13" x14ac:dyDescent="0.25">
      <c r="A27" s="90">
        <v>10</v>
      </c>
      <c r="B27" s="8" t="s">
        <v>26</v>
      </c>
      <c r="C27" s="55">
        <v>4998.8</v>
      </c>
      <c r="D27" s="56">
        <v>5653.6</v>
      </c>
      <c r="E27" s="57">
        <v>5627.6</v>
      </c>
      <c r="F27" s="45">
        <f t="shared" si="2"/>
        <v>99.540116032262617</v>
      </c>
      <c r="G27" s="55">
        <v>189</v>
      </c>
      <c r="H27" s="56">
        <v>226.8</v>
      </c>
      <c r="I27" s="56">
        <v>238.01470999999998</v>
      </c>
      <c r="J27" s="17">
        <f t="shared" si="3"/>
        <v>104.94475749559081</v>
      </c>
    </row>
    <row r="28" spans="1:13" x14ac:dyDescent="0.25">
      <c r="A28" s="90">
        <v>11</v>
      </c>
      <c r="B28" s="8" t="s">
        <v>27</v>
      </c>
      <c r="C28" s="55">
        <v>6575.8</v>
      </c>
      <c r="D28" s="56">
        <v>7701.5</v>
      </c>
      <c r="E28" s="57">
        <v>7633.2</v>
      </c>
      <c r="F28" s="45">
        <f t="shared" si="2"/>
        <v>99.113159774069985</v>
      </c>
      <c r="G28" s="55">
        <v>432.3</v>
      </c>
      <c r="H28" s="56">
        <v>552.79999999999995</v>
      </c>
      <c r="I28" s="56">
        <v>499.54124999999999</v>
      </c>
      <c r="J28" s="17">
        <f t="shared" si="3"/>
        <v>90.365638567293786</v>
      </c>
    </row>
    <row r="29" spans="1:13" x14ac:dyDescent="0.25">
      <c r="A29" s="90">
        <v>12</v>
      </c>
      <c r="B29" s="18" t="s">
        <v>60</v>
      </c>
      <c r="C29" s="55">
        <v>3397.8</v>
      </c>
      <c r="D29" s="56">
        <v>4679.1000000000004</v>
      </c>
      <c r="E29" s="57">
        <v>4639.1000000000004</v>
      </c>
      <c r="F29" s="45">
        <f t="shared" si="2"/>
        <v>99.145134748135334</v>
      </c>
      <c r="G29" s="55">
        <v>137.80000000000001</v>
      </c>
      <c r="H29" s="56">
        <v>165.4</v>
      </c>
      <c r="I29" s="56">
        <v>167.06789000000001</v>
      </c>
      <c r="J29" s="17">
        <f t="shared" si="3"/>
        <v>101.00839782345828</v>
      </c>
    </row>
    <row r="30" spans="1:13" x14ac:dyDescent="0.25">
      <c r="A30" s="90">
        <v>13</v>
      </c>
      <c r="B30" s="8" t="s">
        <v>61</v>
      </c>
      <c r="C30" s="55">
        <v>3039.1</v>
      </c>
      <c r="D30" s="56">
        <v>3234.3</v>
      </c>
      <c r="E30" s="57">
        <v>3232.3</v>
      </c>
      <c r="F30" s="45">
        <f t="shared" si="2"/>
        <v>99.938162817302043</v>
      </c>
      <c r="G30" s="55">
        <v>111.2</v>
      </c>
      <c r="H30" s="56">
        <v>133.4</v>
      </c>
      <c r="I30" s="56">
        <v>134.24062000000001</v>
      </c>
      <c r="J30" s="17">
        <f t="shared" si="3"/>
        <v>100.63014992503747</v>
      </c>
    </row>
    <row r="31" spans="1:13" ht="16.5" customHeight="1" x14ac:dyDescent="0.25">
      <c r="A31" s="90">
        <v>14</v>
      </c>
      <c r="B31" s="19" t="s">
        <v>57</v>
      </c>
      <c r="C31" s="55">
        <v>2539.4</v>
      </c>
      <c r="D31" s="56">
        <v>2839.1</v>
      </c>
      <c r="E31" s="57">
        <v>2835</v>
      </c>
      <c r="F31" s="45">
        <f t="shared" si="2"/>
        <v>99.855588038462898</v>
      </c>
      <c r="G31" s="55">
        <v>68.900000000000006</v>
      </c>
      <c r="H31" s="56">
        <v>82.7</v>
      </c>
      <c r="I31" s="56">
        <v>67.994230000000002</v>
      </c>
      <c r="J31" s="17">
        <f t="shared" si="3"/>
        <v>82.217932285368803</v>
      </c>
    </row>
    <row r="32" spans="1:13" x14ac:dyDescent="0.25">
      <c r="A32" s="90">
        <v>15</v>
      </c>
      <c r="B32" s="8" t="s">
        <v>28</v>
      </c>
      <c r="C32" s="55">
        <v>2402.6</v>
      </c>
      <c r="D32" s="56">
        <v>3230.4</v>
      </c>
      <c r="E32" s="57">
        <v>3210.8</v>
      </c>
      <c r="F32" s="45">
        <f t="shared" si="2"/>
        <v>99.393263992075276</v>
      </c>
      <c r="G32" s="55">
        <v>82.3</v>
      </c>
      <c r="H32" s="56">
        <v>108.5</v>
      </c>
      <c r="I32" s="56">
        <v>108.01694999999999</v>
      </c>
      <c r="J32" s="17">
        <f t="shared" si="3"/>
        <v>99.554792626728101</v>
      </c>
    </row>
    <row r="33" spans="1:15" x14ac:dyDescent="0.25">
      <c r="A33" s="90">
        <v>16</v>
      </c>
      <c r="B33" s="8" t="s">
        <v>29</v>
      </c>
      <c r="C33" s="55">
        <v>3017</v>
      </c>
      <c r="D33" s="56">
        <v>3442.8</v>
      </c>
      <c r="E33" s="57">
        <v>3407.7</v>
      </c>
      <c r="F33" s="45">
        <f t="shared" si="2"/>
        <v>98.980481003834086</v>
      </c>
      <c r="G33" s="55">
        <v>73.400000000000006</v>
      </c>
      <c r="H33" s="56">
        <v>110</v>
      </c>
      <c r="I33" s="56">
        <v>105.67405000000001</v>
      </c>
      <c r="J33" s="17">
        <f t="shared" si="3"/>
        <v>96.067318181818194</v>
      </c>
    </row>
    <row r="34" spans="1:15" x14ac:dyDescent="0.25">
      <c r="A34" s="90">
        <v>17</v>
      </c>
      <c r="B34" s="18" t="s">
        <v>30</v>
      </c>
      <c r="C34" s="55">
        <v>4734</v>
      </c>
      <c r="D34" s="56">
        <v>5053.3</v>
      </c>
      <c r="E34" s="57">
        <v>5043.7</v>
      </c>
      <c r="F34" s="45">
        <f t="shared" si="2"/>
        <v>99.810025132091894</v>
      </c>
      <c r="G34" s="55">
        <v>253.4</v>
      </c>
      <c r="H34" s="56">
        <v>338.1</v>
      </c>
      <c r="I34" s="56">
        <v>333.61394000000001</v>
      </c>
      <c r="J34" s="17">
        <f t="shared" si="3"/>
        <v>98.673155871044059</v>
      </c>
    </row>
    <row r="35" spans="1:15" x14ac:dyDescent="0.25">
      <c r="A35" s="90">
        <v>18</v>
      </c>
      <c r="B35" s="18" t="s">
        <v>31</v>
      </c>
      <c r="C35" s="55">
        <v>2960.8</v>
      </c>
      <c r="D35" s="56">
        <v>3283.5</v>
      </c>
      <c r="E35" s="57">
        <v>3255.5</v>
      </c>
      <c r="F35" s="45">
        <f t="shared" si="2"/>
        <v>99.147251408557935</v>
      </c>
      <c r="G35" s="55">
        <v>104.5</v>
      </c>
      <c r="H35" s="56">
        <v>151.4</v>
      </c>
      <c r="I35" s="56">
        <v>130.84983</v>
      </c>
      <c r="J35" s="17">
        <f t="shared" si="3"/>
        <v>86.426571994715985</v>
      </c>
    </row>
    <row r="36" spans="1:15" x14ac:dyDescent="0.25">
      <c r="A36" s="90">
        <v>19</v>
      </c>
      <c r="B36" s="18" t="s">
        <v>32</v>
      </c>
      <c r="C36" s="55">
        <v>4603.5</v>
      </c>
      <c r="D36" s="56">
        <v>5248.2</v>
      </c>
      <c r="E36" s="57">
        <v>5181.5</v>
      </c>
      <c r="F36" s="45">
        <f t="shared" si="2"/>
        <v>98.729088068290082</v>
      </c>
      <c r="G36" s="55">
        <v>209</v>
      </c>
      <c r="H36" s="56">
        <v>349.7</v>
      </c>
      <c r="I36" s="56">
        <v>339.25896999999998</v>
      </c>
      <c r="J36" s="17">
        <f t="shared" si="3"/>
        <v>97.014289390906484</v>
      </c>
    </row>
    <row r="37" spans="1:15" x14ac:dyDescent="0.25">
      <c r="A37" s="90">
        <v>20</v>
      </c>
      <c r="B37" s="8" t="s">
        <v>33</v>
      </c>
      <c r="C37" s="55">
        <v>5492.8</v>
      </c>
      <c r="D37" s="56">
        <v>6259.4</v>
      </c>
      <c r="E37" s="57">
        <v>6243.2</v>
      </c>
      <c r="F37" s="45">
        <f t="shared" si="2"/>
        <v>99.741189251365952</v>
      </c>
      <c r="G37" s="55">
        <v>264.5</v>
      </c>
      <c r="H37" s="56">
        <v>327.10000000000002</v>
      </c>
      <c r="I37" s="56">
        <v>327.21589</v>
      </c>
      <c r="J37" s="17">
        <f t="shared" si="3"/>
        <v>100.03542953225313</v>
      </c>
    </row>
    <row r="38" spans="1:15" x14ac:dyDescent="0.25">
      <c r="A38" s="90">
        <v>21</v>
      </c>
      <c r="B38" s="8" t="s">
        <v>34</v>
      </c>
      <c r="C38" s="55">
        <v>3350</v>
      </c>
      <c r="D38" s="56">
        <v>3907.3</v>
      </c>
      <c r="E38" s="57">
        <v>3781.2</v>
      </c>
      <c r="F38" s="45">
        <f t="shared" si="2"/>
        <v>96.77270749622501</v>
      </c>
      <c r="G38" s="55">
        <v>104.5</v>
      </c>
      <c r="H38" s="56">
        <v>135.1</v>
      </c>
      <c r="I38" s="56">
        <v>126.02642999999999</v>
      </c>
      <c r="J38" s="17">
        <f t="shared" si="3"/>
        <v>93.283811991117688</v>
      </c>
    </row>
    <row r="39" spans="1:15" x14ac:dyDescent="0.25">
      <c r="A39" s="90">
        <v>22</v>
      </c>
      <c r="B39" s="18" t="s">
        <v>35</v>
      </c>
      <c r="C39" s="55">
        <v>3034.6</v>
      </c>
      <c r="D39" s="56">
        <v>4083</v>
      </c>
      <c r="E39" s="57">
        <v>4036.2</v>
      </c>
      <c r="F39" s="45">
        <f t="shared" si="2"/>
        <v>98.853783982365911</v>
      </c>
      <c r="G39" s="55">
        <v>122.3</v>
      </c>
      <c r="H39" s="56">
        <v>146.80000000000001</v>
      </c>
      <c r="I39" s="56">
        <v>143.6</v>
      </c>
      <c r="J39" s="17">
        <f t="shared" si="3"/>
        <v>97.820163487738412</v>
      </c>
    </row>
    <row r="40" spans="1:15" x14ac:dyDescent="0.25">
      <c r="A40" s="90">
        <v>23</v>
      </c>
      <c r="B40" s="8" t="s">
        <v>52</v>
      </c>
      <c r="C40" s="55">
        <v>3329.6</v>
      </c>
      <c r="D40" s="56">
        <v>3964.3</v>
      </c>
      <c r="E40" s="57">
        <v>3872.2</v>
      </c>
      <c r="F40" s="45">
        <f t="shared" si="2"/>
        <v>97.676765128774306</v>
      </c>
      <c r="G40" s="55">
        <v>113.4</v>
      </c>
      <c r="H40" s="56">
        <v>136.1</v>
      </c>
      <c r="I40" s="56">
        <v>128.08364</v>
      </c>
      <c r="J40" s="17">
        <f t="shared" si="3"/>
        <v>94.109948567229978</v>
      </c>
    </row>
    <row r="41" spans="1:15" x14ac:dyDescent="0.25">
      <c r="A41" s="90">
        <v>24</v>
      </c>
      <c r="B41" s="8" t="s">
        <v>53</v>
      </c>
      <c r="C41" s="55">
        <v>4040.7</v>
      </c>
      <c r="D41" s="56">
        <v>4267</v>
      </c>
      <c r="E41" s="57">
        <v>4067.7</v>
      </c>
      <c r="F41" s="45">
        <f t="shared" si="2"/>
        <v>95.329271150691355</v>
      </c>
      <c r="G41" s="55">
        <v>142.30000000000001</v>
      </c>
      <c r="H41" s="56">
        <v>170.8</v>
      </c>
      <c r="I41" s="56">
        <v>161.28431</v>
      </c>
      <c r="J41" s="17">
        <f t="shared" si="3"/>
        <v>94.428752927400467</v>
      </c>
    </row>
    <row r="42" spans="1:15" x14ac:dyDescent="0.25">
      <c r="A42" s="90">
        <v>25</v>
      </c>
      <c r="B42" s="8" t="s">
        <v>36</v>
      </c>
      <c r="C42" s="55">
        <v>2471.1999999999998</v>
      </c>
      <c r="D42" s="56">
        <v>3187.7</v>
      </c>
      <c r="E42" s="57">
        <v>3077.2</v>
      </c>
      <c r="F42" s="45">
        <f t="shared" si="2"/>
        <v>96.533550836025981</v>
      </c>
      <c r="G42" s="55">
        <v>80</v>
      </c>
      <c r="H42" s="56">
        <v>109.4</v>
      </c>
      <c r="I42" s="56">
        <v>93.4</v>
      </c>
      <c r="J42" s="17">
        <f t="shared" si="3"/>
        <v>85.374771480804384</v>
      </c>
    </row>
    <row r="43" spans="1:15" x14ac:dyDescent="0.25">
      <c r="A43" s="90">
        <v>26</v>
      </c>
      <c r="B43" s="8" t="s">
        <v>37</v>
      </c>
      <c r="C43" s="55">
        <v>2978.7</v>
      </c>
      <c r="D43" s="56">
        <v>4113.2</v>
      </c>
      <c r="E43" s="57">
        <v>4108.7</v>
      </c>
      <c r="F43" s="45">
        <f t="shared" si="2"/>
        <v>99.890596129534188</v>
      </c>
      <c r="G43" s="55">
        <v>104.5</v>
      </c>
      <c r="H43" s="56">
        <v>155.69999999999999</v>
      </c>
      <c r="I43" s="56">
        <v>152.54745</v>
      </c>
      <c r="J43" s="17">
        <f t="shared" si="3"/>
        <v>97.975240847784207</v>
      </c>
    </row>
    <row r="44" spans="1:15" x14ac:dyDescent="0.25">
      <c r="A44" s="90">
        <v>27</v>
      </c>
      <c r="B44" s="8" t="s">
        <v>38</v>
      </c>
      <c r="C44" s="55">
        <v>2920.8</v>
      </c>
      <c r="D44" s="56">
        <v>3759.7</v>
      </c>
      <c r="E44" s="57">
        <v>3634.9</v>
      </c>
      <c r="F44" s="45">
        <f t="shared" si="2"/>
        <v>96.680586216985404</v>
      </c>
      <c r="G44" s="55">
        <v>88.9</v>
      </c>
      <c r="H44" s="56">
        <v>106.7</v>
      </c>
      <c r="I44" s="56">
        <v>103.21029</v>
      </c>
      <c r="J44" s="17">
        <f t="shared" si="3"/>
        <v>96.729418931583879</v>
      </c>
    </row>
    <row r="45" spans="1:15" x14ac:dyDescent="0.25">
      <c r="A45" s="90">
        <v>28</v>
      </c>
      <c r="B45" s="8" t="s">
        <v>39</v>
      </c>
      <c r="C45" s="55">
        <v>1770.5</v>
      </c>
      <c r="D45" s="56">
        <v>2581.5</v>
      </c>
      <c r="E45" s="57">
        <v>2550</v>
      </c>
      <c r="F45" s="45">
        <f t="shared" si="2"/>
        <v>98.779779198140616</v>
      </c>
      <c r="G45" s="55">
        <v>75.599999999999994</v>
      </c>
      <c r="H45" s="56">
        <v>90.7</v>
      </c>
      <c r="I45" s="56">
        <v>90.253869999999992</v>
      </c>
      <c r="J45" s="17">
        <f t="shared" si="3"/>
        <v>99.508125689084878</v>
      </c>
    </row>
    <row r="46" spans="1:15" x14ac:dyDescent="0.25">
      <c r="A46" s="90">
        <v>29</v>
      </c>
      <c r="B46" s="8" t="s">
        <v>40</v>
      </c>
      <c r="C46" s="55">
        <v>3776.4</v>
      </c>
      <c r="D46" s="56">
        <v>4023.5</v>
      </c>
      <c r="E46" s="57">
        <v>3993.6</v>
      </c>
      <c r="F46" s="45">
        <f t="shared" si="2"/>
        <v>99.256865912762521</v>
      </c>
      <c r="G46" s="55">
        <v>142.30000000000001</v>
      </c>
      <c r="H46" s="56">
        <v>170.8</v>
      </c>
      <c r="I46" s="56">
        <v>166.40664000000001</v>
      </c>
      <c r="J46" s="17">
        <f t="shared" si="3"/>
        <v>97.42777517564403</v>
      </c>
    </row>
    <row r="47" spans="1:15" x14ac:dyDescent="0.25">
      <c r="A47" s="90">
        <v>30</v>
      </c>
      <c r="B47" s="8" t="s">
        <v>64</v>
      </c>
      <c r="C47" s="55">
        <v>2516.6</v>
      </c>
      <c r="D47" s="56">
        <v>3205</v>
      </c>
      <c r="E47" s="57">
        <v>3121.3</v>
      </c>
      <c r="F47" s="45">
        <f t="shared" si="2"/>
        <v>97.388455538221535</v>
      </c>
      <c r="G47" s="55">
        <v>104.5</v>
      </c>
      <c r="H47" s="56">
        <v>125.4</v>
      </c>
      <c r="I47" s="56">
        <v>112.7508</v>
      </c>
      <c r="J47" s="17">
        <f t="shared" si="3"/>
        <v>89.912918660287076</v>
      </c>
      <c r="O47" s="34"/>
    </row>
    <row r="48" spans="1:15" x14ac:dyDescent="0.25">
      <c r="A48" s="90">
        <v>31</v>
      </c>
      <c r="B48" s="8" t="s">
        <v>41</v>
      </c>
      <c r="C48" s="55">
        <v>2142.1</v>
      </c>
      <c r="D48" s="56">
        <v>2348</v>
      </c>
      <c r="E48" s="57">
        <v>2226.1</v>
      </c>
      <c r="F48" s="45">
        <f t="shared" si="2"/>
        <v>94.808347529812607</v>
      </c>
      <c r="G48" s="55">
        <v>77.8</v>
      </c>
      <c r="H48" s="56">
        <v>93.4</v>
      </c>
      <c r="I48" s="56">
        <v>62.273060000000001</v>
      </c>
      <c r="J48" s="17">
        <f t="shared" si="3"/>
        <v>66.673511777301925</v>
      </c>
    </row>
    <row r="49" spans="1:13" x14ac:dyDescent="0.25">
      <c r="A49" s="90">
        <v>32</v>
      </c>
      <c r="B49" s="8" t="s">
        <v>42</v>
      </c>
      <c r="C49" s="55">
        <v>3955.8</v>
      </c>
      <c r="D49" s="56">
        <v>4537.7</v>
      </c>
      <c r="E49" s="57">
        <v>4421.7</v>
      </c>
      <c r="F49" s="45">
        <f t="shared" si="2"/>
        <v>97.443638847874482</v>
      </c>
      <c r="G49" s="55">
        <v>168.9</v>
      </c>
      <c r="H49" s="56">
        <v>202.7</v>
      </c>
      <c r="I49" s="56">
        <v>201.02107999999998</v>
      </c>
      <c r="J49" s="17">
        <f t="shared" si="3"/>
        <v>99.171721756290097</v>
      </c>
    </row>
    <row r="50" spans="1:13" ht="31.5" x14ac:dyDescent="0.25">
      <c r="A50" s="90">
        <v>33</v>
      </c>
      <c r="B50" s="20" t="s">
        <v>55</v>
      </c>
      <c r="C50" s="55">
        <v>4325.8</v>
      </c>
      <c r="D50" s="56">
        <v>4635.8</v>
      </c>
      <c r="E50" s="57">
        <v>4573.8999999999996</v>
      </c>
      <c r="F50" s="45">
        <f t="shared" si="2"/>
        <v>98.664739635014442</v>
      </c>
      <c r="G50" s="55">
        <v>173.4</v>
      </c>
      <c r="H50" s="56">
        <v>295.60000000000002</v>
      </c>
      <c r="I50" s="56">
        <v>103.9</v>
      </c>
      <c r="J50" s="17">
        <f t="shared" si="3"/>
        <v>35.148849797023004</v>
      </c>
    </row>
    <row r="51" spans="1:13" ht="31.5" x14ac:dyDescent="0.25">
      <c r="A51" s="90">
        <v>34</v>
      </c>
      <c r="B51" s="20" t="s">
        <v>63</v>
      </c>
      <c r="C51" s="55">
        <v>3009.2</v>
      </c>
      <c r="D51" s="56">
        <v>3501</v>
      </c>
      <c r="E51" s="57">
        <v>3471.8</v>
      </c>
      <c r="F51" s="45">
        <f t="shared" si="2"/>
        <v>99.165952584975727</v>
      </c>
      <c r="G51" s="55">
        <v>93.4</v>
      </c>
      <c r="H51" s="56">
        <v>112.1</v>
      </c>
      <c r="I51" s="56">
        <v>113.70430999999999</v>
      </c>
      <c r="J51" s="17">
        <f t="shared" si="3"/>
        <v>101.43114183764496</v>
      </c>
    </row>
    <row r="52" spans="1:13" ht="31.5" x14ac:dyDescent="0.25">
      <c r="A52" s="90">
        <v>35</v>
      </c>
      <c r="B52" s="20" t="s">
        <v>54</v>
      </c>
      <c r="C52" s="55">
        <v>1828.9</v>
      </c>
      <c r="D52" s="56">
        <v>2102.3000000000002</v>
      </c>
      <c r="E52" s="57">
        <v>2081.1999999999998</v>
      </c>
      <c r="F52" s="45">
        <f t="shared" si="2"/>
        <v>98.996337344812801</v>
      </c>
      <c r="G52" s="55">
        <v>62.2</v>
      </c>
      <c r="H52" s="56">
        <v>74.599999999999994</v>
      </c>
      <c r="I52" s="56">
        <v>70.599999999999994</v>
      </c>
      <c r="J52" s="17">
        <f t="shared" si="3"/>
        <v>94.638069705093827</v>
      </c>
    </row>
    <row r="53" spans="1:13" s="35" customFormat="1" ht="32.25" thickBot="1" x14ac:dyDescent="0.3">
      <c r="A53" s="91">
        <v>36</v>
      </c>
      <c r="B53" s="21" t="s">
        <v>65</v>
      </c>
      <c r="C53" s="59">
        <v>2825.1</v>
      </c>
      <c r="D53" s="60">
        <v>3138</v>
      </c>
      <c r="E53" s="61">
        <v>2910.9</v>
      </c>
      <c r="F53" s="46">
        <f t="shared" si="2"/>
        <v>92.762906309751429</v>
      </c>
      <c r="G53" s="59">
        <v>104.5</v>
      </c>
      <c r="H53" s="60">
        <v>125.4</v>
      </c>
      <c r="I53" s="60">
        <v>116.86538</v>
      </c>
      <c r="J53" s="22">
        <f t="shared" si="3"/>
        <v>93.194082934609256</v>
      </c>
      <c r="K53" s="2"/>
    </row>
    <row r="54" spans="1:13" ht="16.5" thickBot="1" x14ac:dyDescent="0.3">
      <c r="A54" s="100" t="s">
        <v>43</v>
      </c>
      <c r="B54" s="101"/>
      <c r="C54" s="12">
        <f>SUM(C18:C53)</f>
        <v>136131.20000000004</v>
      </c>
      <c r="D54" s="13">
        <f t="shared" ref="D54:E54" si="4">SUM(D18:D53)</f>
        <v>158623.4</v>
      </c>
      <c r="E54" s="43">
        <f t="shared" si="4"/>
        <v>156021.99999999997</v>
      </c>
      <c r="F54" s="14">
        <f t="shared" si="2"/>
        <v>98.360014978874474</v>
      </c>
      <c r="G54" s="12">
        <f>SUM(G18:G53)</f>
        <v>5496.4</v>
      </c>
      <c r="H54" s="13">
        <f t="shared" ref="H54:I54" si="5">SUM(H18:H53)</f>
        <v>7005.7000000000007</v>
      </c>
      <c r="I54" s="13">
        <f t="shared" si="5"/>
        <v>6512.1266200000009</v>
      </c>
      <c r="J54" s="15">
        <f t="shared" si="3"/>
        <v>92.954688610702718</v>
      </c>
      <c r="K54" s="36"/>
      <c r="L54" s="36"/>
      <c r="M54" s="36"/>
    </row>
    <row r="55" spans="1:13" x14ac:dyDescent="0.25">
      <c r="A55" s="92">
        <v>1</v>
      </c>
      <c r="B55" s="44" t="s">
        <v>56</v>
      </c>
      <c r="C55" s="66">
        <v>1964.8</v>
      </c>
      <c r="D55" s="67">
        <v>2507.6999999999998</v>
      </c>
      <c r="E55" s="68">
        <v>2455.6999999999998</v>
      </c>
      <c r="F55" s="47">
        <f t="shared" si="2"/>
        <v>97.926386728875059</v>
      </c>
      <c r="G55" s="66">
        <v>115.6</v>
      </c>
      <c r="H55" s="67">
        <v>138.69999999999999</v>
      </c>
      <c r="I55" s="67">
        <v>109.1</v>
      </c>
      <c r="J55" s="17">
        <f t="shared" si="3"/>
        <v>78.658976207642397</v>
      </c>
    </row>
    <row r="56" spans="1:13" ht="16.5" thickBot="1" x14ac:dyDescent="0.3">
      <c r="A56" s="89">
        <v>2</v>
      </c>
      <c r="B56" s="10" t="s">
        <v>44</v>
      </c>
      <c r="C56" s="69">
        <v>1224.5999999999999</v>
      </c>
      <c r="D56" s="70">
        <v>1299.5999999999999</v>
      </c>
      <c r="E56" s="71">
        <v>1291.3</v>
      </c>
      <c r="F56" s="46">
        <f t="shared" si="2"/>
        <v>99.361341951369653</v>
      </c>
      <c r="G56" s="69">
        <v>71.099999999999994</v>
      </c>
      <c r="H56" s="70">
        <v>85.3</v>
      </c>
      <c r="I56" s="70">
        <v>88.5</v>
      </c>
      <c r="J56" s="24">
        <f t="shared" si="3"/>
        <v>103.75146541617819</v>
      </c>
    </row>
    <row r="57" spans="1:13" ht="16.5" thickBot="1" x14ac:dyDescent="0.3">
      <c r="A57" s="100" t="s">
        <v>45</v>
      </c>
      <c r="B57" s="101"/>
      <c r="C57" s="12">
        <f>SUM(C55:C56)</f>
        <v>3189.3999999999996</v>
      </c>
      <c r="D57" s="13">
        <f>SUM(D55:D56)</f>
        <v>3807.2999999999997</v>
      </c>
      <c r="E57" s="43">
        <f>SUM(E55:E56)</f>
        <v>3747</v>
      </c>
      <c r="F57" s="14">
        <f t="shared" si="2"/>
        <v>98.416200457016785</v>
      </c>
      <c r="G57" s="12">
        <f>SUM(G55:G56)</f>
        <v>186.7</v>
      </c>
      <c r="H57" s="13">
        <f>SUM(H55:H56)</f>
        <v>224</v>
      </c>
      <c r="I57" s="13">
        <f>SUM(I55:I56)</f>
        <v>197.6</v>
      </c>
      <c r="J57" s="15">
        <f t="shared" si="3"/>
        <v>88.214285714285708</v>
      </c>
    </row>
    <row r="58" spans="1:13" x14ac:dyDescent="0.25">
      <c r="A58" s="93">
        <v>1</v>
      </c>
      <c r="B58" s="16" t="s">
        <v>57</v>
      </c>
      <c r="C58" s="72">
        <v>1479.6</v>
      </c>
      <c r="D58" s="73">
        <v>1559.3</v>
      </c>
      <c r="E58" s="74">
        <v>1558.2</v>
      </c>
      <c r="F58" s="47">
        <f t="shared" si="2"/>
        <v>99.929455524915028</v>
      </c>
      <c r="G58" s="72">
        <v>180</v>
      </c>
      <c r="H58" s="73">
        <v>180</v>
      </c>
      <c r="I58" s="73">
        <v>158.65163000000001</v>
      </c>
      <c r="J58" s="17">
        <f t="shared" si="3"/>
        <v>88.139794444444448</v>
      </c>
    </row>
    <row r="59" spans="1:13" ht="31.5" x14ac:dyDescent="0.25">
      <c r="A59" s="93">
        <v>2</v>
      </c>
      <c r="B59" s="20" t="s">
        <v>55</v>
      </c>
      <c r="C59" s="75">
        <v>2592.1</v>
      </c>
      <c r="D59" s="76">
        <v>2682.2</v>
      </c>
      <c r="E59" s="77">
        <v>2612</v>
      </c>
      <c r="F59" s="45">
        <f t="shared" si="2"/>
        <v>97.382745507419287</v>
      </c>
      <c r="G59" s="75">
        <v>325</v>
      </c>
      <c r="H59" s="76">
        <v>397.8</v>
      </c>
      <c r="I59" s="76">
        <v>375.8</v>
      </c>
      <c r="J59" s="23">
        <f t="shared" si="3"/>
        <v>94.469582704876814</v>
      </c>
    </row>
    <row r="60" spans="1:13" ht="31.5" x14ac:dyDescent="0.25">
      <c r="A60" s="93">
        <v>3</v>
      </c>
      <c r="B60" s="20" t="s">
        <v>63</v>
      </c>
      <c r="C60" s="75">
        <v>906.9</v>
      </c>
      <c r="D60" s="76">
        <v>1092.9000000000001</v>
      </c>
      <c r="E60" s="77">
        <v>1060.9000000000001</v>
      </c>
      <c r="F60" s="45">
        <f t="shared" si="2"/>
        <v>97.072010247964144</v>
      </c>
      <c r="G60" s="75">
        <v>131.5</v>
      </c>
      <c r="H60" s="76">
        <v>131.5</v>
      </c>
      <c r="I60" s="76">
        <v>110.29317999999999</v>
      </c>
      <c r="J60" s="23">
        <f t="shared" si="3"/>
        <v>83.873140684410643</v>
      </c>
    </row>
    <row r="61" spans="1:13" ht="31.5" x14ac:dyDescent="0.25">
      <c r="A61" s="93">
        <v>4</v>
      </c>
      <c r="B61" s="20" t="s">
        <v>54</v>
      </c>
      <c r="C61" s="75">
        <v>1102.5</v>
      </c>
      <c r="D61" s="76">
        <v>1158.5</v>
      </c>
      <c r="E61" s="77">
        <v>1042.2</v>
      </c>
      <c r="F61" s="45">
        <f t="shared" si="2"/>
        <v>89.961156668105303</v>
      </c>
      <c r="G61" s="75">
        <v>140</v>
      </c>
      <c r="H61" s="76">
        <v>140</v>
      </c>
      <c r="I61" s="76">
        <v>104.7</v>
      </c>
      <c r="J61" s="23">
        <f t="shared" si="3"/>
        <v>74.785714285714292</v>
      </c>
    </row>
    <row r="62" spans="1:13" ht="31.5" x14ac:dyDescent="0.25">
      <c r="A62" s="93">
        <v>5</v>
      </c>
      <c r="B62" s="21" t="s">
        <v>65</v>
      </c>
      <c r="C62" s="75">
        <v>1489.6</v>
      </c>
      <c r="D62" s="76">
        <v>1528.6</v>
      </c>
      <c r="E62" s="77">
        <v>1442.5</v>
      </c>
      <c r="F62" s="45">
        <f t="shared" si="2"/>
        <v>94.367395001962592</v>
      </c>
      <c r="G62" s="75">
        <v>200</v>
      </c>
      <c r="H62" s="76">
        <v>200</v>
      </c>
      <c r="I62" s="76">
        <v>155.35584</v>
      </c>
      <c r="J62" s="23">
        <f t="shared" si="3"/>
        <v>77.67792</v>
      </c>
    </row>
    <row r="63" spans="1:13" x14ac:dyDescent="0.25">
      <c r="A63" s="93">
        <v>6</v>
      </c>
      <c r="B63" s="8" t="s">
        <v>62</v>
      </c>
      <c r="C63" s="75">
        <v>774.1</v>
      </c>
      <c r="D63" s="76">
        <v>906.3</v>
      </c>
      <c r="E63" s="77">
        <v>789.2</v>
      </c>
      <c r="F63" s="45">
        <f t="shared" si="2"/>
        <v>87.079333554010816</v>
      </c>
      <c r="G63" s="75">
        <v>97</v>
      </c>
      <c r="H63" s="76">
        <v>97</v>
      </c>
      <c r="I63" s="76">
        <v>51.7</v>
      </c>
      <c r="J63" s="23">
        <f t="shared" si="3"/>
        <v>53.298969072164951</v>
      </c>
    </row>
    <row r="64" spans="1:13" x14ac:dyDescent="0.25">
      <c r="A64" s="93">
        <v>7</v>
      </c>
      <c r="B64" s="8" t="s">
        <v>46</v>
      </c>
      <c r="C64" s="75">
        <v>1078.3</v>
      </c>
      <c r="D64" s="76">
        <v>1159.5</v>
      </c>
      <c r="E64" s="77">
        <v>1114.4000000000001</v>
      </c>
      <c r="F64" s="45">
        <f t="shared" si="2"/>
        <v>96.110392410521783</v>
      </c>
      <c r="G64" s="75">
        <v>158.80000000000001</v>
      </c>
      <c r="H64" s="76">
        <v>148.80000000000001</v>
      </c>
      <c r="I64" s="76">
        <v>132.1</v>
      </c>
      <c r="J64" s="23">
        <f t="shared" si="3"/>
        <v>88.776881720430097</v>
      </c>
    </row>
    <row r="65" spans="1:11" ht="16.5" thickBot="1" x14ac:dyDescent="0.3">
      <c r="A65" s="93">
        <v>8</v>
      </c>
      <c r="B65" s="10" t="s">
        <v>47</v>
      </c>
      <c r="C65" s="75">
        <v>989.7</v>
      </c>
      <c r="D65" s="76">
        <v>1029.5999999999999</v>
      </c>
      <c r="E65" s="77">
        <v>1009.9</v>
      </c>
      <c r="F65" s="45">
        <f t="shared" si="2"/>
        <v>98.086635586635595</v>
      </c>
      <c r="G65" s="75">
        <v>131.19999999999999</v>
      </c>
      <c r="H65" s="76">
        <v>131.19999999999999</v>
      </c>
      <c r="I65" s="76">
        <v>121.9</v>
      </c>
      <c r="J65" s="24">
        <f t="shared" si="3"/>
        <v>92.911585365853668</v>
      </c>
    </row>
    <row r="66" spans="1:11" ht="16.5" thickBot="1" x14ac:dyDescent="0.3">
      <c r="A66" s="100" t="s">
        <v>48</v>
      </c>
      <c r="B66" s="101"/>
      <c r="C66" s="12">
        <f>SUM(C58:C65)</f>
        <v>10412.799999999999</v>
      </c>
      <c r="D66" s="13">
        <f>SUM(D58:D65)</f>
        <v>11116.9</v>
      </c>
      <c r="E66" s="13">
        <f>SUM(E58:E65)</f>
        <v>10629.3</v>
      </c>
      <c r="F66" s="14">
        <f t="shared" ref="F66:F67" si="6">E66*100/D66</f>
        <v>95.613885165828606</v>
      </c>
      <c r="G66" s="12">
        <f>SUM(G58:G65)</f>
        <v>1363.5</v>
      </c>
      <c r="H66" s="13">
        <f>SUM(H58:H65)</f>
        <v>1426.3</v>
      </c>
      <c r="I66" s="13">
        <f>SUM(I58:I65)</f>
        <v>1210.5006500000002</v>
      </c>
      <c r="J66" s="15">
        <f t="shared" ref="J66:J67" si="7">I66*100/H66</f>
        <v>84.869988782163659</v>
      </c>
    </row>
    <row r="67" spans="1:11" ht="16.5" thickBot="1" x14ac:dyDescent="0.3">
      <c r="A67" s="102" t="s">
        <v>49</v>
      </c>
      <c r="B67" s="103"/>
      <c r="C67" s="25">
        <f>C66+C57+C54+C17</f>
        <v>232303.20000000004</v>
      </c>
      <c r="D67" s="26">
        <f>D66+D57+D54+D17</f>
        <v>261206.1</v>
      </c>
      <c r="E67" s="26">
        <f>E66+E57+E54+E17</f>
        <v>256675.29999999993</v>
      </c>
      <c r="F67" s="27">
        <f t="shared" si="6"/>
        <v>98.265431014053618</v>
      </c>
      <c r="G67" s="25">
        <f>G66+G57+G54+G17</f>
        <v>10207.9</v>
      </c>
      <c r="H67" s="26">
        <f>H66+H57+H54+H17</f>
        <v>12516.5</v>
      </c>
      <c r="I67" s="26">
        <f>I66+I57+I54+I17</f>
        <v>11474.446040000003</v>
      </c>
      <c r="J67" s="28">
        <f t="shared" si="7"/>
        <v>91.674557903567319</v>
      </c>
    </row>
    <row r="68" spans="1:11" s="38" customFormat="1" x14ac:dyDescent="0.25">
      <c r="A68" s="94"/>
      <c r="B68" s="40"/>
      <c r="C68" s="31"/>
      <c r="D68" s="31"/>
      <c r="E68" s="31"/>
      <c r="F68" s="31"/>
      <c r="G68" s="31"/>
      <c r="H68" s="31"/>
      <c r="I68" s="48"/>
      <c r="J68" s="31"/>
      <c r="K68" s="37"/>
    </row>
    <row r="69" spans="1:11" s="38" customFormat="1" x14ac:dyDescent="0.25">
      <c r="A69" s="94"/>
      <c r="B69" s="41" t="s">
        <v>67</v>
      </c>
      <c r="C69" s="48"/>
      <c r="D69" s="48"/>
      <c r="E69" s="48"/>
      <c r="F69" s="48"/>
      <c r="G69" s="97" t="s">
        <v>68</v>
      </c>
      <c r="H69" s="97"/>
      <c r="I69" s="97"/>
      <c r="J69" s="97"/>
      <c r="K69" s="37"/>
    </row>
    <row r="70" spans="1:11" x14ac:dyDescent="0.25">
      <c r="B70" s="34"/>
      <c r="C70" s="3"/>
      <c r="D70" s="3"/>
      <c r="E70" s="3"/>
      <c r="F70" s="3"/>
      <c r="G70" s="3"/>
      <c r="H70" s="3"/>
      <c r="J70" s="3"/>
    </row>
    <row r="72" spans="1:11" ht="20.25" customHeight="1" x14ac:dyDescent="0.25">
      <c r="B72" s="39"/>
    </row>
    <row r="73" spans="1:11" s="39" customFormat="1" x14ac:dyDescent="0.25">
      <c r="A73" s="30"/>
      <c r="C73" s="30"/>
      <c r="D73" s="30"/>
      <c r="E73" s="30"/>
      <c r="F73" s="30"/>
      <c r="G73" s="30"/>
      <c r="H73" s="30"/>
      <c r="I73" s="42"/>
      <c r="J73" s="30"/>
      <c r="K73" s="30"/>
    </row>
    <row r="74" spans="1:11" x14ac:dyDescent="0.25">
      <c r="E74" s="2" t="s">
        <v>50</v>
      </c>
    </row>
  </sheetData>
  <mergeCells count="15">
    <mergeCell ref="G3:J3"/>
    <mergeCell ref="I1:J1"/>
    <mergeCell ref="G69:J69"/>
    <mergeCell ref="A17:B17"/>
    <mergeCell ref="A54:B54"/>
    <mergeCell ref="A57:B57"/>
    <mergeCell ref="A66:B66"/>
    <mergeCell ref="A67:B67"/>
    <mergeCell ref="A4:J5"/>
    <mergeCell ref="I6:J6"/>
    <mergeCell ref="A7:A8"/>
    <mergeCell ref="B7:B8"/>
    <mergeCell ref="C7:F7"/>
    <mergeCell ref="G7:J7"/>
    <mergeCell ref="G2:J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2024-01-26T16:16:43Z</dcterms:modified>
</cp:coreProperties>
</file>